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入围体检名单" sheetId="1" r:id="rId1"/>
  </sheets>
  <definedNames>
    <definedName name="_xlnm.Print_Titles" localSheetId="0">'入围体检名单'!$3:$3</definedName>
  </definedNames>
  <calcPr fullCalcOnLoad="1"/>
</workbook>
</file>

<file path=xl/sharedStrings.xml><?xml version="1.0" encoding="utf-8"?>
<sst xmlns="http://schemas.openxmlformats.org/spreadsheetml/2006/main" count="3332" uniqueCount="1426">
  <si>
    <t>报名  序号</t>
  </si>
  <si>
    <t>性别</t>
  </si>
  <si>
    <t>岗位代码</t>
  </si>
  <si>
    <t>00713</t>
  </si>
  <si>
    <t>胡慧敏</t>
  </si>
  <si>
    <t>女</t>
  </si>
  <si>
    <t>思想政治教育</t>
  </si>
  <si>
    <t>8072</t>
  </si>
  <si>
    <t>09679</t>
  </si>
  <si>
    <t>刘菁</t>
  </si>
  <si>
    <t>艺术设计</t>
  </si>
  <si>
    <t>8135</t>
  </si>
  <si>
    <t>08684</t>
  </si>
  <si>
    <t>张娅莉</t>
  </si>
  <si>
    <t>教育学B</t>
  </si>
  <si>
    <t>8152</t>
  </si>
  <si>
    <t>01302</t>
  </si>
  <si>
    <t>李茜丹</t>
  </si>
  <si>
    <t>图书情报</t>
  </si>
  <si>
    <t>8182</t>
  </si>
  <si>
    <t>03135</t>
  </si>
  <si>
    <t>潘达</t>
  </si>
  <si>
    <t>男</t>
  </si>
  <si>
    <t>汽车运用技术</t>
  </si>
  <si>
    <t>8341</t>
  </si>
  <si>
    <t>05413</t>
  </si>
  <si>
    <t>陈享姿</t>
  </si>
  <si>
    <t>03259</t>
  </si>
  <si>
    <t>罗继</t>
  </si>
  <si>
    <t>01488</t>
  </si>
  <si>
    <t>叶青</t>
  </si>
  <si>
    <t>城市轨道交通营运与管理</t>
  </si>
  <si>
    <t>8342</t>
  </si>
  <si>
    <t>01176</t>
  </si>
  <si>
    <t>罗笑</t>
  </si>
  <si>
    <t>9013</t>
  </si>
  <si>
    <t>01635</t>
  </si>
  <si>
    <t>王聪</t>
  </si>
  <si>
    <t>计算机C</t>
  </si>
  <si>
    <t>9143</t>
  </si>
  <si>
    <t>08268</t>
  </si>
  <si>
    <t>欧阳叶</t>
  </si>
  <si>
    <t>教育管理</t>
  </si>
  <si>
    <t>9150</t>
  </si>
  <si>
    <t>03925</t>
  </si>
  <si>
    <t>陈小姣</t>
  </si>
  <si>
    <t>法学</t>
  </si>
  <si>
    <t>9320</t>
  </si>
  <si>
    <t>01650</t>
  </si>
  <si>
    <t>张环宇</t>
  </si>
  <si>
    <t>工商管理</t>
  </si>
  <si>
    <t>9330</t>
  </si>
  <si>
    <t>00510</t>
  </si>
  <si>
    <t>程恺琦</t>
  </si>
  <si>
    <t>园林</t>
  </si>
  <si>
    <t>9340</t>
  </si>
  <si>
    <t>06696</t>
  </si>
  <si>
    <t>李小安</t>
  </si>
  <si>
    <t>管理学</t>
  </si>
  <si>
    <t>9350</t>
  </si>
  <si>
    <t>07784</t>
  </si>
  <si>
    <t>李茳</t>
  </si>
  <si>
    <t>建筑</t>
  </si>
  <si>
    <t>9370</t>
  </si>
  <si>
    <t>07137</t>
  </si>
  <si>
    <t>唐婷婷</t>
  </si>
  <si>
    <t>06455</t>
  </si>
  <si>
    <t>吴稳</t>
  </si>
  <si>
    <t>体育B</t>
  </si>
  <si>
    <t>8122</t>
  </si>
  <si>
    <t>01046</t>
  </si>
  <si>
    <t>侯宇丹</t>
  </si>
  <si>
    <t>艺术设计A</t>
  </si>
  <si>
    <t>8136</t>
  </si>
  <si>
    <t>02034</t>
  </si>
  <si>
    <t>舒荻</t>
  </si>
  <si>
    <t>艺术设计B</t>
  </si>
  <si>
    <t>8137</t>
  </si>
  <si>
    <t>03127</t>
  </si>
  <si>
    <t>刘娟</t>
  </si>
  <si>
    <t>计算机科学与技术</t>
  </si>
  <si>
    <t>8143</t>
  </si>
  <si>
    <t>00191</t>
  </si>
  <si>
    <t>诸思源</t>
  </si>
  <si>
    <t>心理学A</t>
  </si>
  <si>
    <t>8161</t>
  </si>
  <si>
    <t>04391</t>
  </si>
  <si>
    <t>周易</t>
  </si>
  <si>
    <t>图书馆学</t>
  </si>
  <si>
    <t>8181</t>
  </si>
  <si>
    <t>00844</t>
  </si>
  <si>
    <t>周睿</t>
  </si>
  <si>
    <t>财务会计类</t>
  </si>
  <si>
    <t>8311</t>
  </si>
  <si>
    <t>04203</t>
  </si>
  <si>
    <t>范秀旺</t>
  </si>
  <si>
    <t>05676</t>
  </si>
  <si>
    <t>刘聿一</t>
  </si>
  <si>
    <t>03279</t>
  </si>
  <si>
    <t>黄仕英</t>
  </si>
  <si>
    <t>04659</t>
  </si>
  <si>
    <t>魏友友</t>
  </si>
  <si>
    <t>00379</t>
  </si>
  <si>
    <t>郭亦彦</t>
  </si>
  <si>
    <t>国际法学</t>
  </si>
  <si>
    <t>8320</t>
  </si>
  <si>
    <t>00981</t>
  </si>
  <si>
    <t>佘偲偲</t>
  </si>
  <si>
    <t>市场营销A</t>
  </si>
  <si>
    <t>8351</t>
  </si>
  <si>
    <t>03092</t>
  </si>
  <si>
    <t>刘冰</t>
  </si>
  <si>
    <t>05671</t>
  </si>
  <si>
    <t>康玲月</t>
  </si>
  <si>
    <t>电子商务</t>
  </si>
  <si>
    <t>8370</t>
  </si>
  <si>
    <t>10078</t>
  </si>
  <si>
    <t>王秋香</t>
  </si>
  <si>
    <t>汉语言文学B</t>
  </si>
  <si>
    <t>9015</t>
  </si>
  <si>
    <t>01264</t>
  </si>
  <si>
    <t>门利娟</t>
  </si>
  <si>
    <t>朝鲜语</t>
  </si>
  <si>
    <t>9035</t>
  </si>
  <si>
    <t>00018</t>
  </si>
  <si>
    <t>殷绪顺</t>
  </si>
  <si>
    <t>9131</t>
  </si>
  <si>
    <t>01463</t>
  </si>
  <si>
    <t>徐艺</t>
  </si>
  <si>
    <t>9144</t>
  </si>
  <si>
    <t>07185</t>
  </si>
  <si>
    <t>孙海涛</t>
  </si>
  <si>
    <t>网络管理</t>
  </si>
  <si>
    <t>9145</t>
  </si>
  <si>
    <t>02422</t>
  </si>
  <si>
    <t>邹金伶</t>
  </si>
  <si>
    <t>9251</t>
  </si>
  <si>
    <t>00486</t>
  </si>
  <si>
    <t>谢敏</t>
  </si>
  <si>
    <t>旅游管理</t>
  </si>
  <si>
    <t>9263</t>
  </si>
  <si>
    <t>06660</t>
  </si>
  <si>
    <t>谢路奇</t>
  </si>
  <si>
    <t>9311</t>
  </si>
  <si>
    <t>00533</t>
  </si>
  <si>
    <t>周俊雄</t>
  </si>
  <si>
    <t>经济法</t>
  </si>
  <si>
    <t>9380</t>
  </si>
  <si>
    <t>00412</t>
  </si>
  <si>
    <t>吴云英</t>
  </si>
  <si>
    <t>经济学</t>
  </si>
  <si>
    <t>9390</t>
  </si>
  <si>
    <t>03631</t>
  </si>
  <si>
    <t>汤新文</t>
  </si>
  <si>
    <t>中学物理B</t>
  </si>
  <si>
    <t>9042</t>
  </si>
  <si>
    <t>09207</t>
  </si>
  <si>
    <t>杨少武</t>
  </si>
  <si>
    <t>中学生物B</t>
  </si>
  <si>
    <t>8062</t>
  </si>
  <si>
    <t>08135</t>
  </si>
  <si>
    <t>吴兰兰</t>
  </si>
  <si>
    <t>中学政治A</t>
  </si>
  <si>
    <t>8071</t>
  </si>
  <si>
    <t>02150</t>
  </si>
  <si>
    <t>周琰</t>
  </si>
  <si>
    <t>舞蹈A</t>
  </si>
  <si>
    <t>8111</t>
  </si>
  <si>
    <t>02383</t>
  </si>
  <si>
    <t>汤琳</t>
  </si>
  <si>
    <t>00662</t>
  </si>
  <si>
    <t>王潇翔</t>
  </si>
  <si>
    <t>体育A</t>
  </si>
  <si>
    <t>8121</t>
  </si>
  <si>
    <t>01664</t>
  </si>
  <si>
    <t>夏罗叶子</t>
  </si>
  <si>
    <t>美术B</t>
  </si>
  <si>
    <t>8132</t>
  </si>
  <si>
    <t>06052</t>
  </si>
  <si>
    <t>黄丽芬</t>
  </si>
  <si>
    <t>计算机</t>
  </si>
  <si>
    <t>8140</t>
  </si>
  <si>
    <t>06390</t>
  </si>
  <si>
    <t>刘满莹</t>
  </si>
  <si>
    <t>教育学(学前教育)</t>
  </si>
  <si>
    <t>8153</t>
  </si>
  <si>
    <t>07163</t>
  </si>
  <si>
    <t>黄姝静</t>
  </si>
  <si>
    <t>教育学(小学教育)</t>
  </si>
  <si>
    <t>8154</t>
  </si>
  <si>
    <t>03352</t>
  </si>
  <si>
    <t>杨祖爽</t>
  </si>
  <si>
    <t>播音与主持</t>
  </si>
  <si>
    <t>8270</t>
  </si>
  <si>
    <t>04843</t>
  </si>
  <si>
    <t>吴义文</t>
  </si>
  <si>
    <t>中学英语A</t>
  </si>
  <si>
    <t>9031</t>
  </si>
  <si>
    <t>06215</t>
  </si>
  <si>
    <t>范艳平</t>
  </si>
  <si>
    <t>中学政治B</t>
  </si>
  <si>
    <t>9072</t>
  </si>
  <si>
    <t>00167</t>
  </si>
  <si>
    <t>林夕蜂</t>
  </si>
  <si>
    <t>中学英语</t>
  </si>
  <si>
    <t>8030</t>
  </si>
  <si>
    <t>00362</t>
  </si>
  <si>
    <t>李珩</t>
  </si>
  <si>
    <t>中学政治</t>
  </si>
  <si>
    <t>8070</t>
  </si>
  <si>
    <t>00400</t>
  </si>
  <si>
    <t>陈中凯</t>
  </si>
  <si>
    <t>中学地理</t>
  </si>
  <si>
    <t>8090</t>
  </si>
  <si>
    <t>00764</t>
  </si>
  <si>
    <t>周游</t>
  </si>
  <si>
    <t>体育</t>
  </si>
  <si>
    <t>8120</t>
  </si>
  <si>
    <t>00144</t>
  </si>
  <si>
    <t>张兰芳</t>
  </si>
  <si>
    <t>化学实验员</t>
  </si>
  <si>
    <t>9052</t>
  </si>
  <si>
    <t>02910</t>
  </si>
  <si>
    <t>黄缨涵</t>
  </si>
  <si>
    <t>中学语文</t>
  </si>
  <si>
    <t>8010</t>
  </si>
  <si>
    <t>00600</t>
  </si>
  <si>
    <t>张志华</t>
  </si>
  <si>
    <t>01168</t>
  </si>
  <si>
    <t>袁颖</t>
  </si>
  <si>
    <t>中学数学</t>
  </si>
  <si>
    <t>8020</t>
  </si>
  <si>
    <t>05497</t>
  </si>
  <si>
    <t>杨季</t>
  </si>
  <si>
    <t>01949</t>
  </si>
  <si>
    <t>徐敏</t>
  </si>
  <si>
    <t>02486</t>
  </si>
  <si>
    <t>封林云</t>
  </si>
  <si>
    <t>02101</t>
  </si>
  <si>
    <t>黄文静</t>
  </si>
  <si>
    <t>01606</t>
  </si>
  <si>
    <t>李恋</t>
  </si>
  <si>
    <t>08136</t>
  </si>
  <si>
    <t>李艳利</t>
  </si>
  <si>
    <t>06344</t>
  </si>
  <si>
    <t>毛蕾</t>
  </si>
  <si>
    <t>00066</t>
  </si>
  <si>
    <t>于鹏飞</t>
  </si>
  <si>
    <t>中学物理</t>
  </si>
  <si>
    <t>8040</t>
  </si>
  <si>
    <t>05572</t>
  </si>
  <si>
    <t>李林</t>
  </si>
  <si>
    <t>中学化学</t>
  </si>
  <si>
    <t>8050</t>
  </si>
  <si>
    <t>06061</t>
  </si>
  <si>
    <t>张芬</t>
  </si>
  <si>
    <t>8053</t>
  </si>
  <si>
    <t>01739</t>
  </si>
  <si>
    <t>何琼</t>
  </si>
  <si>
    <t>中学生物</t>
  </si>
  <si>
    <t>8060</t>
  </si>
  <si>
    <t>06287</t>
  </si>
  <si>
    <t>陈秀玉</t>
  </si>
  <si>
    <t>00289</t>
  </si>
  <si>
    <t>唐益东</t>
  </si>
  <si>
    <t>中学历史</t>
  </si>
  <si>
    <t>8080</t>
  </si>
  <si>
    <t>06065</t>
  </si>
  <si>
    <t>吴刚</t>
  </si>
  <si>
    <t>02102</t>
  </si>
  <si>
    <t>周薇</t>
  </si>
  <si>
    <t>音乐</t>
  </si>
  <si>
    <t>8100</t>
  </si>
  <si>
    <t>01697</t>
  </si>
  <si>
    <t>张诗雨</t>
  </si>
  <si>
    <t>舞蹈</t>
  </si>
  <si>
    <t>8110</t>
  </si>
  <si>
    <t>03058</t>
  </si>
  <si>
    <t>蒋海涛</t>
  </si>
  <si>
    <t>04642</t>
  </si>
  <si>
    <t>杨志鑫</t>
  </si>
  <si>
    <t>00102</t>
  </si>
  <si>
    <t>李格</t>
  </si>
  <si>
    <t>08483</t>
  </si>
  <si>
    <t>王翔</t>
  </si>
  <si>
    <t>9010</t>
  </si>
  <si>
    <t>03599</t>
  </si>
  <si>
    <t>刘振华</t>
  </si>
  <si>
    <t>04620</t>
  </si>
  <si>
    <t>贺利兵</t>
  </si>
  <si>
    <t>9020</t>
  </si>
  <si>
    <t>06011</t>
  </si>
  <si>
    <t>王建辉</t>
  </si>
  <si>
    <t>07511</t>
  </si>
  <si>
    <t>谢思敏</t>
  </si>
  <si>
    <t>9030</t>
  </si>
  <si>
    <t>06845</t>
  </si>
  <si>
    <t>熊鹰</t>
  </si>
  <si>
    <t>05444</t>
  </si>
  <si>
    <t>钟玮玮</t>
  </si>
  <si>
    <t>9040</t>
  </si>
  <si>
    <t>10446</t>
  </si>
  <si>
    <t>秦婉怡</t>
  </si>
  <si>
    <t>05937</t>
  </si>
  <si>
    <t>向海</t>
  </si>
  <si>
    <t>生物实验员</t>
  </si>
  <si>
    <t>9062</t>
  </si>
  <si>
    <t>00040</t>
  </si>
  <si>
    <t>何立军</t>
  </si>
  <si>
    <t>9070</t>
  </si>
  <si>
    <t>06005</t>
  </si>
  <si>
    <t>许瑞</t>
  </si>
  <si>
    <t>07058</t>
  </si>
  <si>
    <t>王胜群</t>
  </si>
  <si>
    <t>9080</t>
  </si>
  <si>
    <t>10155</t>
  </si>
  <si>
    <t>陈诚</t>
  </si>
  <si>
    <t>05536</t>
  </si>
  <si>
    <t>李臻</t>
  </si>
  <si>
    <t>09572</t>
  </si>
  <si>
    <t>黄雪娇</t>
  </si>
  <si>
    <t>00641</t>
  </si>
  <si>
    <t>梁莎</t>
  </si>
  <si>
    <t>10398</t>
  </si>
  <si>
    <t>黄偲偲</t>
  </si>
  <si>
    <t>00113</t>
  </si>
  <si>
    <t>吴丹</t>
  </si>
  <si>
    <t>01764</t>
  </si>
  <si>
    <t>冯慧慧</t>
  </si>
  <si>
    <t>05525</t>
  </si>
  <si>
    <t>何永芳</t>
  </si>
  <si>
    <t>00418</t>
  </si>
  <si>
    <t>刘梦颖</t>
  </si>
  <si>
    <t>00140</t>
  </si>
  <si>
    <t>刘家希</t>
  </si>
  <si>
    <t>06792</t>
  </si>
  <si>
    <t>沈亚奇</t>
  </si>
  <si>
    <t>00122</t>
  </si>
  <si>
    <t>夏欣欣</t>
  </si>
  <si>
    <t>美术</t>
  </si>
  <si>
    <t>8130</t>
  </si>
  <si>
    <t>00317</t>
  </si>
  <si>
    <t>彭珍</t>
  </si>
  <si>
    <t>教育学</t>
  </si>
  <si>
    <t>8150</t>
  </si>
  <si>
    <t>07195</t>
  </si>
  <si>
    <t>戴兰芳</t>
  </si>
  <si>
    <t>04812</t>
  </si>
  <si>
    <t>李玉梅</t>
  </si>
  <si>
    <t>07268</t>
  </si>
  <si>
    <t>刘红红</t>
  </si>
  <si>
    <t>08656</t>
  </si>
  <si>
    <t>易理芳</t>
  </si>
  <si>
    <t>05669</t>
  </si>
  <si>
    <t>陈志平</t>
  </si>
  <si>
    <t>07593</t>
  </si>
  <si>
    <t>段健红</t>
  </si>
  <si>
    <t>04291</t>
  </si>
  <si>
    <t>康艳芬</t>
  </si>
  <si>
    <t>08717</t>
  </si>
  <si>
    <t>何永清</t>
  </si>
  <si>
    <t>06718</t>
  </si>
  <si>
    <t>王学文</t>
  </si>
  <si>
    <t>07828</t>
  </si>
  <si>
    <t>赖红光</t>
  </si>
  <si>
    <t>10702</t>
  </si>
  <si>
    <t>曾兵</t>
  </si>
  <si>
    <t>01049</t>
  </si>
  <si>
    <t>何明柏</t>
  </si>
  <si>
    <t>02088</t>
  </si>
  <si>
    <t>左界凡</t>
  </si>
  <si>
    <t>9050</t>
  </si>
  <si>
    <t>08121</t>
  </si>
  <si>
    <t>吴酝</t>
  </si>
  <si>
    <t>00336</t>
  </si>
  <si>
    <t>王景明</t>
  </si>
  <si>
    <t>9060</t>
  </si>
  <si>
    <t>04361</t>
  </si>
  <si>
    <t>邓检民</t>
  </si>
  <si>
    <t>00209</t>
  </si>
  <si>
    <t>伍慧群</t>
  </si>
  <si>
    <t>03744</t>
  </si>
  <si>
    <t>崔婷</t>
  </si>
  <si>
    <t>06262</t>
  </si>
  <si>
    <t>黄佩</t>
  </si>
  <si>
    <t>02241</t>
  </si>
  <si>
    <t>肖艳梅</t>
  </si>
  <si>
    <t>9090</t>
  </si>
  <si>
    <t>07979</t>
  </si>
  <si>
    <t>郑巧玲</t>
  </si>
  <si>
    <t>9120</t>
  </si>
  <si>
    <t>04259</t>
  </si>
  <si>
    <t>胡巧</t>
  </si>
  <si>
    <t>02477</t>
  </si>
  <si>
    <t>魏仁珍</t>
  </si>
  <si>
    <t>00685</t>
  </si>
  <si>
    <t>侯秧</t>
  </si>
  <si>
    <t>02433</t>
  </si>
  <si>
    <t>彭怀慧</t>
  </si>
  <si>
    <t>02498</t>
  </si>
  <si>
    <t>卢俊红</t>
  </si>
  <si>
    <t>02767</t>
  </si>
  <si>
    <t>徐娅</t>
  </si>
  <si>
    <t>02140</t>
  </si>
  <si>
    <t>刘军</t>
  </si>
  <si>
    <t>02492</t>
  </si>
  <si>
    <t>甘宗荣</t>
  </si>
  <si>
    <t>06113</t>
  </si>
  <si>
    <t>刘存</t>
  </si>
  <si>
    <t>00227</t>
  </si>
  <si>
    <t>邓斌</t>
  </si>
  <si>
    <t>02141</t>
  </si>
  <si>
    <t>陈慧</t>
  </si>
  <si>
    <t>10409</t>
  </si>
  <si>
    <t>田建铭</t>
  </si>
  <si>
    <t>00320</t>
  </si>
  <si>
    <t>田丽</t>
  </si>
  <si>
    <t>03646</t>
  </si>
  <si>
    <t>毛婷</t>
  </si>
  <si>
    <t>00889</t>
  </si>
  <si>
    <t>陈丝懿</t>
  </si>
  <si>
    <t>01587</t>
  </si>
  <si>
    <t>何欣欣</t>
  </si>
  <si>
    <t>01512</t>
  </si>
  <si>
    <t>郭秀萍</t>
  </si>
  <si>
    <t>03396</t>
  </si>
  <si>
    <t>王幸欢</t>
  </si>
  <si>
    <t>00228</t>
  </si>
  <si>
    <t>邓勃</t>
  </si>
  <si>
    <t>00063</t>
  </si>
  <si>
    <t>彭洋</t>
  </si>
  <si>
    <t>00242</t>
  </si>
  <si>
    <t>贺文</t>
  </si>
  <si>
    <t>00090</t>
  </si>
  <si>
    <t>陈凯</t>
  </si>
  <si>
    <t>01571</t>
  </si>
  <si>
    <t>彭鹏</t>
  </si>
  <si>
    <t>02078</t>
  </si>
  <si>
    <t>贺川</t>
  </si>
  <si>
    <t>05166</t>
  </si>
  <si>
    <t>程笑梅</t>
  </si>
  <si>
    <t>06491</t>
  </si>
  <si>
    <t>许烨</t>
  </si>
  <si>
    <t>08156</t>
  </si>
  <si>
    <t>邢静文</t>
  </si>
  <si>
    <t>04975</t>
  </si>
  <si>
    <t>陈刚</t>
  </si>
  <si>
    <t>00599</t>
  </si>
  <si>
    <t>杨名</t>
  </si>
  <si>
    <t>02082</t>
  </si>
  <si>
    <t>彭礼斯</t>
  </si>
  <si>
    <t>02035</t>
  </si>
  <si>
    <t>唐雄</t>
  </si>
  <si>
    <t>通用技术</t>
  </si>
  <si>
    <t>8170</t>
  </si>
  <si>
    <t>00264</t>
  </si>
  <si>
    <t>游恋</t>
  </si>
  <si>
    <t>小学语文</t>
  </si>
  <si>
    <t>8210</t>
  </si>
  <si>
    <t>05561</t>
  </si>
  <si>
    <t>尹蕾</t>
  </si>
  <si>
    <t>01001</t>
  </si>
  <si>
    <t>黄思思</t>
  </si>
  <si>
    <t>小学科学</t>
  </si>
  <si>
    <t>8240</t>
  </si>
  <si>
    <t>05491</t>
  </si>
  <si>
    <t>刘智</t>
  </si>
  <si>
    <t>01762</t>
  </si>
  <si>
    <t>李伟耀</t>
  </si>
  <si>
    <t>03480</t>
  </si>
  <si>
    <t>刘康华</t>
  </si>
  <si>
    <t>04694</t>
  </si>
  <si>
    <t>何赛男</t>
  </si>
  <si>
    <t>01114</t>
  </si>
  <si>
    <t>07376</t>
  </si>
  <si>
    <t>吴湘凤</t>
  </si>
  <si>
    <t>02944</t>
  </si>
  <si>
    <t>吴三妹</t>
  </si>
  <si>
    <t>09809</t>
  </si>
  <si>
    <t>刘崇艳</t>
  </si>
  <si>
    <t>00192</t>
  </si>
  <si>
    <t>张陈</t>
  </si>
  <si>
    <t>01319</t>
  </si>
  <si>
    <t>姜中平</t>
  </si>
  <si>
    <t>05761</t>
  </si>
  <si>
    <t>阳松</t>
  </si>
  <si>
    <t>06974</t>
  </si>
  <si>
    <t>刘子泉</t>
  </si>
  <si>
    <t>10273</t>
  </si>
  <si>
    <t>乐雍喜</t>
  </si>
  <si>
    <t>03541</t>
  </si>
  <si>
    <t>杨正军</t>
  </si>
  <si>
    <t>05567</t>
  </si>
  <si>
    <t>毛政军</t>
  </si>
  <si>
    <t>01147</t>
  </si>
  <si>
    <t>任荟梓</t>
  </si>
  <si>
    <t>09579</t>
  </si>
  <si>
    <t>伍婷婷</t>
  </si>
  <si>
    <t>09219</t>
  </si>
  <si>
    <t>聂媛</t>
  </si>
  <si>
    <t>02201</t>
  </si>
  <si>
    <t>谢志刚</t>
  </si>
  <si>
    <t>06043</t>
  </si>
  <si>
    <t>刘钦志</t>
  </si>
  <si>
    <t>07230</t>
  </si>
  <si>
    <t>谭鹏</t>
  </si>
  <si>
    <t>02835</t>
  </si>
  <si>
    <t>杨文平</t>
  </si>
  <si>
    <t>01479</t>
  </si>
  <si>
    <t>罗建光</t>
  </si>
  <si>
    <t>02226</t>
  </si>
  <si>
    <t>夏辉华</t>
  </si>
  <si>
    <t>01164</t>
  </si>
  <si>
    <t>王代良</t>
  </si>
  <si>
    <t>06860</t>
  </si>
  <si>
    <t>张品德</t>
  </si>
  <si>
    <t>00085</t>
  </si>
  <si>
    <t>方叶兰</t>
  </si>
  <si>
    <t>00649</t>
  </si>
  <si>
    <t>金磊</t>
  </si>
  <si>
    <t>02465</t>
  </si>
  <si>
    <t>于志强</t>
  </si>
  <si>
    <t>00742</t>
  </si>
  <si>
    <t>汤彬艺</t>
  </si>
  <si>
    <t>02259</t>
  </si>
  <si>
    <t>孙国强</t>
  </si>
  <si>
    <t>00295</t>
  </si>
  <si>
    <t>刘璐</t>
  </si>
  <si>
    <t>01676</t>
  </si>
  <si>
    <t>钟琴</t>
  </si>
  <si>
    <t>00672</t>
  </si>
  <si>
    <t>周品</t>
  </si>
  <si>
    <t>9130</t>
  </si>
  <si>
    <t>02607</t>
  </si>
  <si>
    <t>张迎娟</t>
  </si>
  <si>
    <t>9210</t>
  </si>
  <si>
    <t>03175</t>
  </si>
  <si>
    <t>李光华</t>
  </si>
  <si>
    <t>小学数学</t>
  </si>
  <si>
    <t>9220</t>
  </si>
  <si>
    <t>01670</t>
  </si>
  <si>
    <t>许超</t>
  </si>
  <si>
    <t>01601</t>
  </si>
  <si>
    <t>谭亚婷</t>
  </si>
  <si>
    <t>02483</t>
  </si>
  <si>
    <t>樊凤娇</t>
  </si>
  <si>
    <t>00495</t>
  </si>
  <si>
    <t>杨沙</t>
  </si>
  <si>
    <t>02064</t>
  </si>
  <si>
    <t>骆杨</t>
  </si>
  <si>
    <t>02109</t>
  </si>
  <si>
    <t>谭煜琼</t>
  </si>
  <si>
    <t>03740</t>
  </si>
  <si>
    <t>胡波</t>
  </si>
  <si>
    <t>09557</t>
  </si>
  <si>
    <t>欧阳丽文</t>
  </si>
  <si>
    <t>10549</t>
  </si>
  <si>
    <t>戴慧雯</t>
  </si>
  <si>
    <t>09570</t>
  </si>
  <si>
    <t>萧翊杉</t>
  </si>
  <si>
    <t>02270</t>
  </si>
  <si>
    <t>邹湘龙</t>
  </si>
  <si>
    <t>05869</t>
  </si>
  <si>
    <t>彭长林</t>
  </si>
  <si>
    <t>06495</t>
  </si>
  <si>
    <t>姜艳青</t>
  </si>
  <si>
    <t>03356</t>
  </si>
  <si>
    <t>叶思慧</t>
  </si>
  <si>
    <t>02978</t>
  </si>
  <si>
    <t>周银竹</t>
  </si>
  <si>
    <t>01943</t>
  </si>
  <si>
    <t>叶俊</t>
  </si>
  <si>
    <t>05707</t>
  </si>
  <si>
    <t>任抄文</t>
  </si>
  <si>
    <t>体育(健美操)</t>
  </si>
  <si>
    <t>8127</t>
  </si>
  <si>
    <t>03718</t>
  </si>
  <si>
    <t>凌霞</t>
  </si>
  <si>
    <t>04920</t>
  </si>
  <si>
    <t>张星</t>
  </si>
  <si>
    <t>05217</t>
  </si>
  <si>
    <t>刘谋亮</t>
  </si>
  <si>
    <t>07219</t>
  </si>
  <si>
    <t>宁洪波</t>
  </si>
  <si>
    <t>01330</t>
  </si>
  <si>
    <t>张海娥</t>
  </si>
  <si>
    <t>05542</t>
  </si>
  <si>
    <t>刘霞</t>
  </si>
  <si>
    <t>04133</t>
  </si>
  <si>
    <t>陈雯</t>
  </si>
  <si>
    <t>10351</t>
  </si>
  <si>
    <t>龚欢</t>
  </si>
  <si>
    <t>05355</t>
  </si>
  <si>
    <t>陈欣</t>
  </si>
  <si>
    <t>01918</t>
  </si>
  <si>
    <t>杨建成</t>
  </si>
  <si>
    <t>体育(足球)</t>
  </si>
  <si>
    <t>9122</t>
  </si>
  <si>
    <t>00273</t>
  </si>
  <si>
    <t>唐薇</t>
  </si>
  <si>
    <t>03521</t>
  </si>
  <si>
    <t>杜勇</t>
  </si>
  <si>
    <t>9140</t>
  </si>
  <si>
    <t>02894</t>
  </si>
  <si>
    <t>赵惠敏</t>
  </si>
  <si>
    <t>财务会计</t>
  </si>
  <si>
    <t>9250</t>
  </si>
  <si>
    <t>05469</t>
  </si>
  <si>
    <t>张蔷</t>
  </si>
  <si>
    <t>校医</t>
  </si>
  <si>
    <t>9510</t>
  </si>
  <si>
    <t>01320</t>
  </si>
  <si>
    <t>易佳慧</t>
  </si>
  <si>
    <t>05709</t>
  </si>
  <si>
    <t>杨秀梅</t>
  </si>
  <si>
    <t>04151</t>
  </si>
  <si>
    <t>嵇志勇</t>
  </si>
  <si>
    <t>03453</t>
  </si>
  <si>
    <t>刘露</t>
  </si>
  <si>
    <t>03368</t>
  </si>
  <si>
    <t>邓荞珊</t>
  </si>
  <si>
    <t>03717</t>
  </si>
  <si>
    <t>肖荷花</t>
  </si>
  <si>
    <t>00430</t>
  </si>
  <si>
    <t>陈姝琳</t>
  </si>
  <si>
    <t>04911</t>
  </si>
  <si>
    <t>何灿</t>
  </si>
  <si>
    <t>00205</t>
  </si>
  <si>
    <t>刘芝玲</t>
  </si>
  <si>
    <t>心理学</t>
  </si>
  <si>
    <t>8160</t>
  </si>
  <si>
    <t>02167</t>
  </si>
  <si>
    <t>符豪良</t>
  </si>
  <si>
    <t>10411</t>
  </si>
  <si>
    <t>付敏</t>
  </si>
  <si>
    <t>03365</t>
  </si>
  <si>
    <t>刘慧琳</t>
  </si>
  <si>
    <t>03751</t>
  </si>
  <si>
    <t>周春华</t>
  </si>
  <si>
    <t>00154</t>
  </si>
  <si>
    <t>田晨玉</t>
  </si>
  <si>
    <t>10376</t>
  </si>
  <si>
    <t>王佐</t>
  </si>
  <si>
    <t>06397</t>
  </si>
  <si>
    <t>谢毅武</t>
  </si>
  <si>
    <t>05079</t>
  </si>
  <si>
    <t>易波</t>
  </si>
  <si>
    <t>06978</t>
  </si>
  <si>
    <t>谢荣霞</t>
  </si>
  <si>
    <t>09377</t>
  </si>
  <si>
    <t>姚灿</t>
  </si>
  <si>
    <t>06440</t>
  </si>
  <si>
    <t>谢芳</t>
  </si>
  <si>
    <t>05059</t>
  </si>
  <si>
    <t>黄小满</t>
  </si>
  <si>
    <t>06101</t>
  </si>
  <si>
    <t>汤应宇</t>
  </si>
  <si>
    <t>02042</t>
  </si>
  <si>
    <t>喻彬</t>
  </si>
  <si>
    <t>07344</t>
  </si>
  <si>
    <t>曾槐</t>
  </si>
  <si>
    <t>00842</t>
  </si>
  <si>
    <t>黄锋强</t>
  </si>
  <si>
    <t>02258</t>
  </si>
  <si>
    <t>李建荣</t>
  </si>
  <si>
    <t>00529</t>
  </si>
  <si>
    <t>刘屹东</t>
  </si>
  <si>
    <t>00278</t>
  </si>
  <si>
    <t>王平</t>
  </si>
  <si>
    <t>02848</t>
  </si>
  <si>
    <t>沈祎</t>
  </si>
  <si>
    <t>10223</t>
  </si>
  <si>
    <t>董冰玲</t>
  </si>
  <si>
    <t>10000</t>
  </si>
  <si>
    <t>07263</t>
  </si>
  <si>
    <t>余雅睿</t>
  </si>
  <si>
    <t>03442</t>
  </si>
  <si>
    <t>刘梦琦</t>
  </si>
  <si>
    <t>03880</t>
  </si>
  <si>
    <t>陈笑敏</t>
  </si>
  <si>
    <t>08059</t>
  </si>
  <si>
    <t>郭志伟</t>
  </si>
  <si>
    <t>00933</t>
  </si>
  <si>
    <t>许冰</t>
  </si>
  <si>
    <t>01594</t>
  </si>
  <si>
    <t>刘强</t>
  </si>
  <si>
    <t>00819</t>
  </si>
  <si>
    <t>汤宇婷</t>
  </si>
  <si>
    <t>教育学A</t>
  </si>
  <si>
    <t>8151</t>
  </si>
  <si>
    <t>09260</t>
  </si>
  <si>
    <t>赵林峰</t>
  </si>
  <si>
    <t>05802</t>
  </si>
  <si>
    <t>骆琦琦</t>
  </si>
  <si>
    <t>中学语文A</t>
  </si>
  <si>
    <t>9011</t>
  </si>
  <si>
    <t>05801</t>
  </si>
  <si>
    <t>侯朵朵</t>
  </si>
  <si>
    <t>01318</t>
  </si>
  <si>
    <t>方莉</t>
  </si>
  <si>
    <t>06536</t>
  </si>
  <si>
    <t>李志军</t>
  </si>
  <si>
    <t>04056</t>
  </si>
  <si>
    <t>田园</t>
  </si>
  <si>
    <t>01189</t>
  </si>
  <si>
    <t>邓海晖</t>
  </si>
  <si>
    <t>06124</t>
  </si>
  <si>
    <t>毛建</t>
  </si>
  <si>
    <t>02148</t>
  </si>
  <si>
    <t>伍霞</t>
  </si>
  <si>
    <t>中学英语B</t>
  </si>
  <si>
    <t>9032</t>
  </si>
  <si>
    <t>00520</t>
  </si>
  <si>
    <t>许杰</t>
  </si>
  <si>
    <t>05673</t>
  </si>
  <si>
    <t>黄刚</t>
  </si>
  <si>
    <t>中学物理A</t>
  </si>
  <si>
    <t>9041</t>
  </si>
  <si>
    <t>05068</t>
  </si>
  <si>
    <t>熊洪波</t>
  </si>
  <si>
    <t>04951</t>
  </si>
  <si>
    <t>胡琳</t>
  </si>
  <si>
    <t>07634</t>
  </si>
  <si>
    <t>王亮</t>
  </si>
  <si>
    <t>06470</t>
  </si>
  <si>
    <t>吴文彪</t>
  </si>
  <si>
    <t>中学地理A</t>
  </si>
  <si>
    <t>9091</t>
  </si>
  <si>
    <t>04883</t>
  </si>
  <si>
    <t>刘雅妮</t>
  </si>
  <si>
    <t>9100</t>
  </si>
  <si>
    <t>05215</t>
  </si>
  <si>
    <t>文璇</t>
  </si>
  <si>
    <t>01740</t>
  </si>
  <si>
    <t>刘欢伊</t>
  </si>
  <si>
    <t>08294</t>
  </si>
  <si>
    <t>成旭</t>
  </si>
  <si>
    <t>通用技术B</t>
  </si>
  <si>
    <t>9172</t>
  </si>
  <si>
    <t>00792</t>
  </si>
  <si>
    <t>卢亦涵</t>
  </si>
  <si>
    <t>00374</t>
  </si>
  <si>
    <t>杨奇</t>
  </si>
  <si>
    <t>08585</t>
  </si>
  <si>
    <t>王迎</t>
  </si>
  <si>
    <t>05327</t>
  </si>
  <si>
    <t>杨曼华</t>
  </si>
  <si>
    <t>02247</t>
  </si>
  <si>
    <t>黄文辉</t>
  </si>
  <si>
    <t>02224</t>
  </si>
  <si>
    <t>张博</t>
  </si>
  <si>
    <t>01045</t>
  </si>
  <si>
    <t>王宁明</t>
  </si>
  <si>
    <t>08064</t>
  </si>
  <si>
    <t>董梦园</t>
  </si>
  <si>
    <t>02919</t>
  </si>
  <si>
    <t>张婷</t>
  </si>
  <si>
    <t>08151</t>
  </si>
  <si>
    <t>蒋婵娟</t>
  </si>
  <si>
    <t>06301</t>
  </si>
  <si>
    <t>周起</t>
  </si>
  <si>
    <t>04445</t>
  </si>
  <si>
    <t>周杰</t>
  </si>
  <si>
    <t>03211</t>
  </si>
  <si>
    <t>陈茜</t>
  </si>
  <si>
    <t>05009</t>
  </si>
  <si>
    <t>王翠</t>
  </si>
  <si>
    <t>04556</t>
  </si>
  <si>
    <t>刘嘉</t>
  </si>
  <si>
    <t>01016</t>
  </si>
  <si>
    <t>李彬</t>
  </si>
  <si>
    <t>04004</t>
  </si>
  <si>
    <t>徐诗艳</t>
  </si>
  <si>
    <t>09072</t>
  </si>
  <si>
    <t>彭艳华</t>
  </si>
  <si>
    <t>09122</t>
  </si>
  <si>
    <t>邓玲娟</t>
  </si>
  <si>
    <t>07974</t>
  </si>
  <si>
    <t>许名健</t>
  </si>
  <si>
    <t>07124</t>
  </si>
  <si>
    <t>02943</t>
  </si>
  <si>
    <t>梁英</t>
  </si>
  <si>
    <t>03764</t>
  </si>
  <si>
    <t>曾友利</t>
  </si>
  <si>
    <t>00272</t>
  </si>
  <si>
    <t>邹声浩</t>
  </si>
  <si>
    <t>03434</t>
  </si>
  <si>
    <t>曹健</t>
  </si>
  <si>
    <t>00557</t>
  </si>
  <si>
    <t>赵轩</t>
  </si>
  <si>
    <t>06146</t>
  </si>
  <si>
    <t>陶微玲</t>
  </si>
  <si>
    <t>01675</t>
  </si>
  <si>
    <t>易溪宇</t>
  </si>
  <si>
    <t>10388</t>
  </si>
  <si>
    <t>卜晓娟</t>
  </si>
  <si>
    <t>08607</t>
  </si>
  <si>
    <t>尹志君</t>
  </si>
  <si>
    <t>00190</t>
  </si>
  <si>
    <t>雷运祥</t>
  </si>
  <si>
    <t>09496</t>
  </si>
  <si>
    <t>戴芝全</t>
  </si>
  <si>
    <t>04083</t>
  </si>
  <si>
    <t>申东</t>
  </si>
  <si>
    <t>01832</t>
  </si>
  <si>
    <t>朱彬</t>
  </si>
  <si>
    <t>01377</t>
  </si>
  <si>
    <t>肖海错</t>
  </si>
  <si>
    <t>02244</t>
  </si>
  <si>
    <t>黄赞平</t>
  </si>
  <si>
    <t>03331</t>
  </si>
  <si>
    <t>欧新华</t>
  </si>
  <si>
    <t>00473</t>
  </si>
  <si>
    <t>龙伟</t>
  </si>
  <si>
    <t>00799</t>
  </si>
  <si>
    <t>尹大龙</t>
  </si>
  <si>
    <t>03867</t>
  </si>
  <si>
    <t>沈若兰</t>
  </si>
  <si>
    <t>00327</t>
  </si>
  <si>
    <t>言建雄</t>
  </si>
  <si>
    <t>04194</t>
  </si>
  <si>
    <t>王冬笋</t>
  </si>
  <si>
    <t>05086</t>
  </si>
  <si>
    <t>常祺</t>
  </si>
  <si>
    <t>03009</t>
  </si>
  <si>
    <t>谭平雄</t>
  </si>
  <si>
    <t>07210</t>
  </si>
  <si>
    <t>巫祥曙</t>
  </si>
  <si>
    <t>03432</t>
  </si>
  <si>
    <t>颜玲</t>
  </si>
  <si>
    <t>01141</t>
  </si>
  <si>
    <t>何小芳</t>
  </si>
  <si>
    <t>06874</t>
  </si>
  <si>
    <t>张翔</t>
  </si>
  <si>
    <t>00373</t>
  </si>
  <si>
    <t>刘中岩</t>
  </si>
  <si>
    <t>09249</t>
  </si>
  <si>
    <t>李将</t>
  </si>
  <si>
    <t>01204</t>
  </si>
  <si>
    <t>卢明</t>
  </si>
  <si>
    <t>01700</t>
  </si>
  <si>
    <t>邹柏芳</t>
  </si>
  <si>
    <t>00257</t>
  </si>
  <si>
    <t>吕小艳</t>
  </si>
  <si>
    <t>10405</t>
  </si>
  <si>
    <t>胡国成</t>
  </si>
  <si>
    <t>08046</t>
  </si>
  <si>
    <t>夏天</t>
  </si>
  <si>
    <t>08965</t>
  </si>
  <si>
    <t>舒彬</t>
  </si>
  <si>
    <t>01174</t>
  </si>
  <si>
    <t>陈晓星</t>
  </si>
  <si>
    <t>04956</t>
  </si>
  <si>
    <t>臧妍</t>
  </si>
  <si>
    <t>04032</t>
  </si>
  <si>
    <t>姚娜</t>
  </si>
  <si>
    <t>01750</t>
  </si>
  <si>
    <t>宋江伟</t>
  </si>
  <si>
    <t>06856</t>
  </si>
  <si>
    <t>王倩</t>
  </si>
  <si>
    <t>04624</t>
  </si>
  <si>
    <t>郭为奥</t>
  </si>
  <si>
    <t>02780</t>
  </si>
  <si>
    <t>张敏</t>
  </si>
  <si>
    <t>09968</t>
  </si>
  <si>
    <t>李倩</t>
  </si>
  <si>
    <t>04524</t>
  </si>
  <si>
    <t>陶荣</t>
  </si>
  <si>
    <t>09167</t>
  </si>
  <si>
    <t>陈嘉</t>
  </si>
  <si>
    <t>06521</t>
  </si>
  <si>
    <t>邓巍</t>
  </si>
  <si>
    <t>02753</t>
  </si>
  <si>
    <t>彭龄英</t>
  </si>
  <si>
    <t>05626</t>
  </si>
  <si>
    <t>曾朝</t>
  </si>
  <si>
    <t>01667</t>
  </si>
  <si>
    <t>贺斌</t>
  </si>
  <si>
    <t>02376</t>
  </si>
  <si>
    <t>兰天</t>
  </si>
  <si>
    <t>05855</t>
  </si>
  <si>
    <t>赵珊珊</t>
  </si>
  <si>
    <t>06661</t>
  </si>
  <si>
    <t>华基程</t>
  </si>
  <si>
    <t>体育(篮球)</t>
  </si>
  <si>
    <t>8125</t>
  </si>
  <si>
    <t>08421</t>
  </si>
  <si>
    <t>黎江</t>
  </si>
  <si>
    <t>04886</t>
  </si>
  <si>
    <t>谢任锋</t>
  </si>
  <si>
    <t>00986</t>
  </si>
  <si>
    <t>阮芝兰</t>
  </si>
  <si>
    <t>00793</t>
  </si>
  <si>
    <t>何流</t>
  </si>
  <si>
    <t>07464</t>
  </si>
  <si>
    <t>袁立琼</t>
  </si>
  <si>
    <t>8011</t>
  </si>
  <si>
    <t>06233</t>
  </si>
  <si>
    <t>罗方英</t>
  </si>
  <si>
    <t>05421</t>
  </si>
  <si>
    <t>甘玲</t>
  </si>
  <si>
    <t>05282</t>
  </si>
  <si>
    <t>袁洁</t>
  </si>
  <si>
    <t>03318</t>
  </si>
  <si>
    <t>唐嘉</t>
  </si>
  <si>
    <t>08476</t>
  </si>
  <si>
    <t>杨云翔</t>
  </si>
  <si>
    <t>中学化学B</t>
  </si>
  <si>
    <t>8052</t>
  </si>
  <si>
    <t>02169</t>
  </si>
  <si>
    <t>邹丽平</t>
  </si>
  <si>
    <t>07916</t>
  </si>
  <si>
    <t>李维珍</t>
  </si>
  <si>
    <t>07057</t>
  </si>
  <si>
    <t>陈晗轶</t>
  </si>
  <si>
    <t>音乐A</t>
  </si>
  <si>
    <t>8101</t>
  </si>
  <si>
    <t>06356</t>
  </si>
  <si>
    <t>周佳龙</t>
  </si>
  <si>
    <t>09177</t>
  </si>
  <si>
    <t>刘艺晗</t>
  </si>
  <si>
    <t>01067</t>
  </si>
  <si>
    <t>夏宏</t>
  </si>
  <si>
    <t>09450</t>
  </si>
  <si>
    <t>阳娟</t>
  </si>
  <si>
    <t>00952</t>
  </si>
  <si>
    <t>胡嘉纹</t>
  </si>
  <si>
    <t>04579</t>
  </si>
  <si>
    <t>杨思敏</t>
  </si>
  <si>
    <t>00678</t>
  </si>
  <si>
    <t>尹细宏</t>
  </si>
  <si>
    <t>05610</t>
  </si>
  <si>
    <t>熊诗怡</t>
  </si>
  <si>
    <t>08560</t>
  </si>
  <si>
    <t>周伟民</t>
  </si>
  <si>
    <t>00252</t>
  </si>
  <si>
    <t>黄珺</t>
  </si>
  <si>
    <t>00780</t>
  </si>
  <si>
    <t>黄芳</t>
  </si>
  <si>
    <t>01000</t>
  </si>
  <si>
    <t>罗敏</t>
  </si>
  <si>
    <t>9160</t>
  </si>
  <si>
    <t>06216</t>
  </si>
  <si>
    <t>邓歆霞</t>
  </si>
  <si>
    <t>10862</t>
  </si>
  <si>
    <t>裴慧慧</t>
  </si>
  <si>
    <t>04215</t>
  </si>
  <si>
    <t>冯雪莹</t>
  </si>
  <si>
    <t>08274</t>
  </si>
  <si>
    <t>黄璇</t>
  </si>
  <si>
    <t>02846</t>
  </si>
  <si>
    <t>李进</t>
  </si>
  <si>
    <t>8081</t>
  </si>
  <si>
    <t>05760</t>
  </si>
  <si>
    <t>王伟瑾</t>
  </si>
  <si>
    <t>00306</t>
  </si>
  <si>
    <t>谢佳</t>
  </si>
  <si>
    <t>00074</t>
  </si>
  <si>
    <t>刘鉴玮</t>
  </si>
  <si>
    <t>9121</t>
  </si>
  <si>
    <t>08283</t>
  </si>
  <si>
    <t>08953</t>
  </si>
  <si>
    <t>05894</t>
  </si>
  <si>
    <t>01703</t>
  </si>
  <si>
    <t>何柯</t>
  </si>
  <si>
    <t>05098</t>
  </si>
  <si>
    <t>单晋婷</t>
  </si>
  <si>
    <t>01560</t>
  </si>
  <si>
    <t>周晶</t>
  </si>
  <si>
    <t>04894</t>
  </si>
  <si>
    <t>雷晓欢</t>
  </si>
  <si>
    <t>03819</t>
  </si>
  <si>
    <t>彭虹亮</t>
  </si>
  <si>
    <t>08675</t>
  </si>
  <si>
    <t>何菁琳</t>
  </si>
  <si>
    <t>01306</t>
  </si>
  <si>
    <t>申洁</t>
  </si>
  <si>
    <t>03534</t>
  </si>
  <si>
    <t>马丽</t>
  </si>
  <si>
    <t>01789</t>
  </si>
  <si>
    <t>杨南强</t>
  </si>
  <si>
    <t>03472</t>
  </si>
  <si>
    <t>陈杰</t>
  </si>
  <si>
    <t>02385</t>
  </si>
  <si>
    <t>李源</t>
  </si>
  <si>
    <t>04627</t>
  </si>
  <si>
    <t>李国平</t>
  </si>
  <si>
    <t>01785</t>
  </si>
  <si>
    <t>李艳</t>
  </si>
  <si>
    <t>03776</t>
  </si>
  <si>
    <t>田丹</t>
  </si>
  <si>
    <t>01203</t>
  </si>
  <si>
    <t>王朝霞</t>
  </si>
  <si>
    <t>04690</t>
  </si>
  <si>
    <t>陈姣</t>
  </si>
  <si>
    <t>01581</t>
  </si>
  <si>
    <t>薛菲</t>
  </si>
  <si>
    <t>03570</t>
  </si>
  <si>
    <t>周涛</t>
  </si>
  <si>
    <t>刘亚利</t>
  </si>
  <si>
    <t>03971</t>
  </si>
  <si>
    <t>谢倩</t>
  </si>
  <si>
    <t>06478</t>
  </si>
  <si>
    <t>金芒</t>
  </si>
  <si>
    <t>03050</t>
  </si>
  <si>
    <t>徐刈薇</t>
  </si>
  <si>
    <t>00296</t>
  </si>
  <si>
    <t>王珏</t>
  </si>
  <si>
    <t>01536</t>
  </si>
  <si>
    <t>李婷</t>
  </si>
  <si>
    <t>03028</t>
  </si>
  <si>
    <t>胡正凯</t>
  </si>
  <si>
    <t xml:space="preserve">中学生物A </t>
  </si>
  <si>
    <t>00980</t>
  </si>
  <si>
    <t>彭红桂</t>
  </si>
  <si>
    <t>02355</t>
  </si>
  <si>
    <t>谢桢豪</t>
  </si>
  <si>
    <t>00174</t>
  </si>
  <si>
    <t>罗澄洋</t>
  </si>
  <si>
    <t>中学历史A</t>
  </si>
  <si>
    <t>00763</t>
  </si>
  <si>
    <t>谢志力</t>
  </si>
  <si>
    <t>8091</t>
  </si>
  <si>
    <t>06877</t>
  </si>
  <si>
    <t>刘亚南</t>
  </si>
  <si>
    <t>04596</t>
  </si>
  <si>
    <t>柳诗扬</t>
  </si>
  <si>
    <t>音乐B</t>
  </si>
  <si>
    <t>8102</t>
  </si>
  <si>
    <t>01582</t>
  </si>
  <si>
    <t>刘天星</t>
  </si>
  <si>
    <t>01908</t>
  </si>
  <si>
    <t>唐高丽</t>
  </si>
  <si>
    <t>美术A</t>
  </si>
  <si>
    <t>00166</t>
  </si>
  <si>
    <t>石晶</t>
  </si>
  <si>
    <t>通用技术A</t>
  </si>
  <si>
    <t>04901</t>
  </si>
  <si>
    <t>王静</t>
  </si>
  <si>
    <t>09542</t>
  </si>
  <si>
    <t>郭金石</t>
  </si>
  <si>
    <t>00493</t>
  </si>
  <si>
    <t>李萌</t>
  </si>
  <si>
    <t>08265</t>
  </si>
  <si>
    <t>肖伊妮</t>
  </si>
  <si>
    <t>03333</t>
  </si>
  <si>
    <t>温雅雯</t>
  </si>
  <si>
    <t>03686</t>
  </si>
  <si>
    <t>邓必伟</t>
  </si>
  <si>
    <t>03752</t>
  </si>
  <si>
    <t>胡建国</t>
  </si>
  <si>
    <t>01811</t>
  </si>
  <si>
    <t>邓涛</t>
  </si>
  <si>
    <t>01716</t>
  </si>
  <si>
    <t>刘伟</t>
  </si>
  <si>
    <t>00778</t>
  </si>
  <si>
    <t>唐智明</t>
  </si>
  <si>
    <t>00973</t>
  </si>
  <si>
    <t>谭建锋</t>
  </si>
  <si>
    <t>01717</t>
  </si>
  <si>
    <t>彭水珍</t>
  </si>
  <si>
    <t>01551</t>
  </si>
  <si>
    <t>杨超慧</t>
  </si>
  <si>
    <t>01642</t>
  </si>
  <si>
    <t>黄桃丽</t>
  </si>
  <si>
    <t>00288</t>
  </si>
  <si>
    <t>冷静</t>
  </si>
  <si>
    <t>02162</t>
  </si>
  <si>
    <t>谭日丽</t>
  </si>
  <si>
    <t>01161</t>
  </si>
  <si>
    <t>周湘平</t>
  </si>
  <si>
    <t>06514</t>
  </si>
  <si>
    <t>刘晟颖</t>
  </si>
  <si>
    <t>06071</t>
  </si>
  <si>
    <t>李琼</t>
  </si>
  <si>
    <t>02100</t>
  </si>
  <si>
    <t>胡龙</t>
  </si>
  <si>
    <t>04469</t>
  </si>
  <si>
    <t>查艳</t>
  </si>
  <si>
    <t>03755</t>
  </si>
  <si>
    <t>蔡志容</t>
  </si>
  <si>
    <t>06937</t>
  </si>
  <si>
    <t>李军</t>
  </si>
  <si>
    <t>08106</t>
  </si>
  <si>
    <t>朱登高</t>
  </si>
  <si>
    <t>05000</t>
  </si>
  <si>
    <t>梁怡琴</t>
  </si>
  <si>
    <t>03749</t>
  </si>
  <si>
    <t>张勇</t>
  </si>
  <si>
    <t>03612</t>
  </si>
  <si>
    <t>许勇军</t>
  </si>
  <si>
    <t>01777</t>
  </si>
  <si>
    <t>唐文皓</t>
  </si>
  <si>
    <t>9071</t>
  </si>
  <si>
    <t>02980</t>
  </si>
  <si>
    <t>王景龙</t>
  </si>
  <si>
    <t>03312</t>
  </si>
  <si>
    <t>彭雪峰</t>
  </si>
  <si>
    <t>00982</t>
  </si>
  <si>
    <t>02171</t>
  </si>
  <si>
    <t>彭伟</t>
  </si>
  <si>
    <t>01632</t>
  </si>
  <si>
    <t>李莹</t>
  </si>
  <si>
    <t>06179</t>
  </si>
  <si>
    <t>简红日</t>
  </si>
  <si>
    <t>08525</t>
  </si>
  <si>
    <t>蒋立彦</t>
  </si>
  <si>
    <t>02047</t>
  </si>
  <si>
    <t>谢亚运</t>
  </si>
  <si>
    <t>02001</t>
  </si>
  <si>
    <t>张妮</t>
  </si>
  <si>
    <t>10697</t>
  </si>
  <si>
    <t>文雪琴</t>
  </si>
  <si>
    <t>汽车类</t>
  </si>
  <si>
    <t>8340</t>
  </si>
  <si>
    <t>01115</t>
  </si>
  <si>
    <t>晏康</t>
  </si>
  <si>
    <t>06692</t>
  </si>
  <si>
    <t>施弦明</t>
  </si>
  <si>
    <t>00350</t>
  </si>
  <si>
    <t>李晓倩</t>
  </si>
  <si>
    <t>01149</t>
  </si>
  <si>
    <t>刘思佳</t>
  </si>
  <si>
    <t>02864</t>
  </si>
  <si>
    <t>古婷婷</t>
  </si>
  <si>
    <t>02362</t>
  </si>
  <si>
    <t>周旺</t>
  </si>
  <si>
    <t>03676</t>
  </si>
  <si>
    <t>周微</t>
  </si>
  <si>
    <t>07481</t>
  </si>
  <si>
    <t>龙瑾</t>
  </si>
  <si>
    <t>03079</t>
  </si>
  <si>
    <t>易利遵</t>
  </si>
  <si>
    <t>06137</t>
  </si>
  <si>
    <t>黄晓娟</t>
  </si>
  <si>
    <t>舞蹈(民族舞)</t>
  </si>
  <si>
    <t>8112</t>
  </si>
  <si>
    <t>08203</t>
  </si>
  <si>
    <t>肖浩</t>
  </si>
  <si>
    <t>舞蹈(古典舞)</t>
  </si>
  <si>
    <t>8113</t>
  </si>
  <si>
    <t>01009</t>
  </si>
  <si>
    <t>唐诗</t>
  </si>
  <si>
    <t>09847</t>
  </si>
  <si>
    <t>卿薇莉</t>
  </si>
  <si>
    <t>03338</t>
  </si>
  <si>
    <t>刘宏亮</t>
  </si>
  <si>
    <t>01524</t>
  </si>
  <si>
    <t>何澄</t>
  </si>
  <si>
    <t>10183</t>
  </si>
  <si>
    <t>张娟</t>
  </si>
  <si>
    <t>08285</t>
  </si>
  <si>
    <t>06602</t>
  </si>
  <si>
    <t>江雨臻</t>
  </si>
  <si>
    <t>9101</t>
  </si>
  <si>
    <t>00807</t>
  </si>
  <si>
    <t>尹文洁</t>
  </si>
  <si>
    <t>03495</t>
  </si>
  <si>
    <t>林资</t>
  </si>
  <si>
    <t>9110</t>
  </si>
  <si>
    <t>00706</t>
  </si>
  <si>
    <t>李剑</t>
  </si>
  <si>
    <t>舞蹈B</t>
  </si>
  <si>
    <t>9111</t>
  </si>
  <si>
    <t>03059</t>
  </si>
  <si>
    <t>李潇潇</t>
  </si>
  <si>
    <t>舞蹈C</t>
  </si>
  <si>
    <t>9112</t>
  </si>
  <si>
    <t>05318</t>
  </si>
  <si>
    <t>李思文</t>
  </si>
  <si>
    <t>03653</t>
  </si>
  <si>
    <t>宋志强</t>
  </si>
  <si>
    <t>04369</t>
  </si>
  <si>
    <t>欧银桔</t>
  </si>
  <si>
    <t>07638</t>
  </si>
  <si>
    <t>罗淑珍</t>
  </si>
  <si>
    <t>自闭症康复教育</t>
  </si>
  <si>
    <t>8262</t>
  </si>
  <si>
    <t>01617</t>
  </si>
  <si>
    <t>李睿</t>
  </si>
  <si>
    <t>07092</t>
  </si>
  <si>
    <t>叶卷</t>
  </si>
  <si>
    <t>09967</t>
  </si>
  <si>
    <t>周扬</t>
  </si>
  <si>
    <t>02084</t>
  </si>
  <si>
    <t>胡颖佳</t>
  </si>
  <si>
    <t>汪光辉</t>
  </si>
  <si>
    <t>幼儿教育</t>
  </si>
  <si>
    <t>00032</t>
  </si>
  <si>
    <t>何强</t>
  </si>
  <si>
    <t>信息管理</t>
  </si>
  <si>
    <t>9146</t>
  </si>
  <si>
    <t>03811</t>
  </si>
  <si>
    <t>凌澜溪</t>
  </si>
  <si>
    <t>01448</t>
  </si>
  <si>
    <t>陈慧敏</t>
  </si>
  <si>
    <t>办公室综合管理</t>
  </si>
  <si>
    <t>8013</t>
  </si>
  <si>
    <t>06054</t>
  </si>
  <si>
    <t>黄彬</t>
  </si>
  <si>
    <t>8290</t>
  </si>
  <si>
    <t>00519</t>
  </si>
  <si>
    <t>宋文</t>
  </si>
  <si>
    <t>9230</t>
  </si>
  <si>
    <t>01714</t>
  </si>
  <si>
    <t>周红丽</t>
  </si>
  <si>
    <t>05850</t>
  </si>
  <si>
    <t>王艳</t>
  </si>
  <si>
    <t>08093</t>
  </si>
  <si>
    <t>雷玲</t>
  </si>
  <si>
    <t>02596</t>
  </si>
  <si>
    <t>张胜</t>
  </si>
  <si>
    <t>01282</t>
  </si>
  <si>
    <t>曹晓华</t>
  </si>
  <si>
    <t>07496</t>
  </si>
  <si>
    <t>任柳</t>
  </si>
  <si>
    <t>07727</t>
  </si>
  <si>
    <t>黄漫</t>
  </si>
  <si>
    <t>00704</t>
  </si>
  <si>
    <t>陈毅刚</t>
  </si>
  <si>
    <t>03245</t>
  </si>
  <si>
    <t>邓泽茜</t>
  </si>
  <si>
    <t>汉语言文学</t>
  </si>
  <si>
    <t>长沙市教育局直属单位2015年公开招聘教师入围体检人员名单</t>
  </si>
  <si>
    <t>总序</t>
  </si>
  <si>
    <t>小序</t>
  </si>
  <si>
    <t>姓 名</t>
  </si>
  <si>
    <t>招聘岗位</t>
  </si>
  <si>
    <t>笔试总分</t>
  </si>
  <si>
    <t>面试成绩</t>
  </si>
  <si>
    <t>试教成绩</t>
  </si>
  <si>
    <t>技能成绩</t>
  </si>
  <si>
    <t>考核总分</t>
  </si>
  <si>
    <t>二轮试教</t>
  </si>
  <si>
    <t>总成绩</t>
  </si>
  <si>
    <t>招聘单位</t>
  </si>
  <si>
    <t>长沙职业技术学院</t>
  </si>
  <si>
    <t>女</t>
  </si>
  <si>
    <t>长沙商贸旅游职业技术学院</t>
  </si>
  <si>
    <t>男</t>
  </si>
  <si>
    <t>长沙教育学院</t>
  </si>
  <si>
    <t>29.92</t>
  </si>
  <si>
    <t>52.62</t>
  </si>
  <si>
    <t>长沙市信息职业技术学校</t>
  </si>
  <si>
    <t>29.28</t>
  </si>
  <si>
    <t>50.43</t>
  </si>
  <si>
    <t>28.32</t>
  </si>
  <si>
    <t>53.32</t>
  </si>
  <si>
    <t>25.64</t>
  </si>
  <si>
    <t>52.1</t>
  </si>
  <si>
    <t>26.48</t>
  </si>
  <si>
    <t>50.29</t>
  </si>
  <si>
    <t>16.44</t>
  </si>
  <si>
    <t>52.33</t>
  </si>
  <si>
    <t>24.48</t>
  </si>
  <si>
    <t>50.49</t>
  </si>
  <si>
    <t>28.52</t>
  </si>
  <si>
    <t>50.79</t>
  </si>
  <si>
    <t>29</t>
  </si>
  <si>
    <t>49.26</t>
  </si>
  <si>
    <t>0</t>
  </si>
  <si>
    <t>长沙市长郡中学</t>
  </si>
  <si>
    <t>长沙市长郡双语实验中学</t>
  </si>
  <si>
    <t>长沙市长郡梅溪湖中学</t>
  </si>
  <si>
    <t>长沙麓山国际实验学校</t>
  </si>
  <si>
    <t xml:space="preserve">女 </t>
  </si>
  <si>
    <t>长沙市明德中学</t>
  </si>
  <si>
    <t>长沙市明德华兴中学</t>
  </si>
  <si>
    <t>01227</t>
  </si>
  <si>
    <t>梁欢</t>
  </si>
  <si>
    <t>中学语文</t>
  </si>
  <si>
    <t>长沙市周南实验中学</t>
  </si>
  <si>
    <t>01658</t>
  </si>
  <si>
    <t>胡旻</t>
  </si>
  <si>
    <t>00873</t>
  </si>
  <si>
    <t>谷军平</t>
  </si>
  <si>
    <t>中学数学</t>
  </si>
  <si>
    <t>06527</t>
  </si>
  <si>
    <t>周文君</t>
  </si>
  <si>
    <t>01365</t>
  </si>
  <si>
    <t>周坤</t>
  </si>
  <si>
    <t>中学英语</t>
  </si>
  <si>
    <t>03187</t>
  </si>
  <si>
    <t>汪云</t>
  </si>
  <si>
    <t>03910</t>
  </si>
  <si>
    <t>张冲</t>
  </si>
  <si>
    <t>中学物理</t>
  </si>
  <si>
    <t>00675</t>
  </si>
  <si>
    <t>吴双</t>
  </si>
  <si>
    <t>中学化学</t>
  </si>
  <si>
    <t>02067</t>
  </si>
  <si>
    <t>刘欣波</t>
  </si>
  <si>
    <t>中学生物</t>
  </si>
  <si>
    <t>01998</t>
  </si>
  <si>
    <t>谢红梅</t>
  </si>
  <si>
    <t>中学政治</t>
  </si>
  <si>
    <t>02359</t>
  </si>
  <si>
    <t>李昊旻</t>
  </si>
  <si>
    <t>中学历史</t>
  </si>
  <si>
    <t>06415</t>
  </si>
  <si>
    <t>蒋力香</t>
  </si>
  <si>
    <t>中学地理</t>
  </si>
  <si>
    <t>06670</t>
  </si>
  <si>
    <t>刘智成</t>
  </si>
  <si>
    <t>04479</t>
  </si>
  <si>
    <t>杨爱华</t>
  </si>
  <si>
    <t>00758</t>
  </si>
  <si>
    <t>罗清芳</t>
  </si>
  <si>
    <t>09455</t>
  </si>
  <si>
    <t>谢莹</t>
  </si>
  <si>
    <t>04751</t>
  </si>
  <si>
    <t>陶文婷</t>
  </si>
  <si>
    <t>05637</t>
  </si>
  <si>
    <t>王娥</t>
  </si>
  <si>
    <t>01945</t>
  </si>
  <si>
    <t>戴济光</t>
  </si>
  <si>
    <t>长沙市周南梅溪湖中学</t>
  </si>
  <si>
    <t>长沙市雅礼实验中学</t>
  </si>
  <si>
    <t>周文娟</t>
  </si>
  <si>
    <t>长沙市南雅中学</t>
  </si>
  <si>
    <t>长沙市田家炳实验中学</t>
  </si>
  <si>
    <t>05510</t>
  </si>
  <si>
    <t>谢绍珩</t>
  </si>
  <si>
    <t>长沙市铁路第一中学</t>
  </si>
  <si>
    <t>09324</t>
  </si>
  <si>
    <t>李叶</t>
  </si>
  <si>
    <t>05778</t>
  </si>
  <si>
    <t>戴玲珑</t>
  </si>
  <si>
    <t>03517</t>
  </si>
  <si>
    <t>夏巧玲</t>
  </si>
  <si>
    <t>心理学</t>
  </si>
  <si>
    <t>08597</t>
  </si>
  <si>
    <t>金映辰</t>
  </si>
  <si>
    <t>美术</t>
  </si>
  <si>
    <t>01911</t>
  </si>
  <si>
    <t>谢颜泽</t>
  </si>
  <si>
    <t>体育(足球)</t>
  </si>
  <si>
    <t>中学语文A</t>
  </si>
  <si>
    <t>长沙市第十一中学</t>
  </si>
  <si>
    <t>05071</t>
  </si>
  <si>
    <t>赵翠连</t>
  </si>
  <si>
    <t>72.20</t>
  </si>
  <si>
    <t>长沙市第十五中学</t>
  </si>
  <si>
    <t>08761</t>
  </si>
  <si>
    <t>张  恒</t>
  </si>
  <si>
    <t>69.80</t>
  </si>
  <si>
    <t>00589</t>
  </si>
  <si>
    <t>张才芳</t>
  </si>
  <si>
    <t>85.10</t>
  </si>
  <si>
    <t>01822</t>
  </si>
  <si>
    <t>石文君</t>
  </si>
  <si>
    <t>长沙市第二十一中学</t>
  </si>
  <si>
    <t>07802</t>
  </si>
  <si>
    <t>陈娟娟</t>
  </si>
  <si>
    <t>01251</t>
  </si>
  <si>
    <t>蔡银银</t>
  </si>
  <si>
    <t>07355</t>
  </si>
  <si>
    <t>王飞燕</t>
  </si>
  <si>
    <t>05316</t>
  </si>
  <si>
    <t>张容</t>
  </si>
  <si>
    <t>10434</t>
  </si>
  <si>
    <t>申向科</t>
  </si>
  <si>
    <t>校医</t>
  </si>
  <si>
    <t>长沙市雷锋学校</t>
  </si>
  <si>
    <t>长沙市第六中学</t>
  </si>
  <si>
    <t>长沙市麓山滨江实验学校</t>
  </si>
  <si>
    <t>中学历史A</t>
  </si>
  <si>
    <t>体育(篮球)</t>
  </si>
  <si>
    <t>朱琳</t>
  </si>
  <si>
    <t>长沙市湘府中学</t>
  </si>
  <si>
    <t>许光</t>
  </si>
  <si>
    <t>龙芳</t>
  </si>
  <si>
    <t>长沙外国语学校</t>
  </si>
  <si>
    <t>长沙市师大附中梅溪湖中学</t>
  </si>
  <si>
    <t>长沙市电子工业学校</t>
  </si>
  <si>
    <t>09430</t>
  </si>
  <si>
    <t>张琴</t>
  </si>
  <si>
    <t>长沙财经学校</t>
  </si>
  <si>
    <t>02893</t>
  </si>
  <si>
    <t>陈旭宇</t>
  </si>
  <si>
    <t>文秘学</t>
  </si>
  <si>
    <t>04778</t>
  </si>
  <si>
    <t>肖林</t>
  </si>
  <si>
    <t>08568</t>
  </si>
  <si>
    <t>丁婷婷</t>
  </si>
  <si>
    <t>05182</t>
  </si>
  <si>
    <t>刘昭敏</t>
  </si>
  <si>
    <t>04780</t>
  </si>
  <si>
    <t>廖甜利</t>
  </si>
  <si>
    <t>05120</t>
  </si>
  <si>
    <t>贺泽霖</t>
  </si>
  <si>
    <t>09448</t>
  </si>
  <si>
    <t>黄婷</t>
  </si>
  <si>
    <t>财会教师</t>
  </si>
  <si>
    <t>01997</t>
  </si>
  <si>
    <t>罗宁</t>
  </si>
  <si>
    <t>美容美发形象设计</t>
  </si>
  <si>
    <t>02281</t>
  </si>
  <si>
    <t>杨柳</t>
  </si>
  <si>
    <t>市场营销</t>
  </si>
  <si>
    <t>01342</t>
  </si>
  <si>
    <t>范喜美</t>
  </si>
  <si>
    <t>00452</t>
  </si>
  <si>
    <t>刘红林</t>
  </si>
  <si>
    <t>物流管理</t>
  </si>
  <si>
    <t>01679</t>
  </si>
  <si>
    <t>陈星星</t>
  </si>
  <si>
    <t>旅游服务与管理</t>
  </si>
  <si>
    <t>02497</t>
  </si>
  <si>
    <t>曾慧</t>
  </si>
  <si>
    <t>00256</t>
  </si>
  <si>
    <t>涂诗韵</t>
  </si>
  <si>
    <t>服装与形象设计</t>
  </si>
  <si>
    <t>长沙艺术实验学校</t>
  </si>
  <si>
    <t>长沙市特殊教育学校</t>
  </si>
  <si>
    <t>长沙市少年宫</t>
  </si>
  <si>
    <t>美术(书法)</t>
  </si>
  <si>
    <t>体育(乒乓球)</t>
  </si>
  <si>
    <t>01348</t>
  </si>
  <si>
    <t>长沙市教育局幼儿园</t>
  </si>
  <si>
    <t>长沙市教育考试院</t>
  </si>
  <si>
    <t>教育质量监测与评估</t>
  </si>
  <si>
    <t>长沙市教育科学研究院</t>
  </si>
  <si>
    <t>小学英语</t>
  </si>
  <si>
    <t>长沙大学附属中学</t>
  </si>
  <si>
    <t>（共561人）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</si>
</sst>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mmm/yyyy"/>
    <numFmt numFmtId="203" formatCode="0.0_ "/>
    <numFmt numFmtId="204" formatCode="0_ "/>
    <numFmt numFmtId="205" formatCode="0;_"/>
    <numFmt numFmtId="206" formatCode="0;_㐀"/>
    <numFmt numFmtId="207" formatCode="0;_䀀"/>
    <numFmt numFmtId="208" formatCode="0.0;_䀀"/>
    <numFmt numFmtId="209" formatCode="0.00;_䀀"/>
    <numFmt numFmtId="210" formatCode="0_);[Red]\(0\)"/>
    <numFmt numFmtId="211" formatCode="0.0_);[Red]\(0.0\)"/>
    <numFmt numFmtId="212" formatCode="0.000_);[Red]\(0.000\)"/>
    <numFmt numFmtId="213" formatCode="0.00_);\(0.00\)"/>
  </numFmts>
  <fonts count="31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color indexed="11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9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55" applyFont="1" applyFill="1" applyBorder="1" applyAlignment="1">
      <alignment horizontal="center" vertical="center"/>
      <protection/>
    </xf>
    <xf numFmtId="0" fontId="29" fillId="0" borderId="10" xfId="55" applyFont="1" applyFill="1" applyBorder="1" applyAlignment="1">
      <alignment horizontal="left" vertical="center"/>
      <protection/>
    </xf>
    <xf numFmtId="49" fontId="29" fillId="0" borderId="10" xfId="57" applyNumberFormat="1" applyFont="1" applyFill="1" applyBorder="1" applyAlignment="1">
      <alignment horizontal="center" vertical="center" wrapText="1"/>
      <protection/>
    </xf>
    <xf numFmtId="49" fontId="29" fillId="0" borderId="10" xfId="57" applyNumberFormat="1" applyFont="1" applyFill="1" applyBorder="1" applyAlignment="1">
      <alignment horizontal="left" vertical="center" wrapText="1"/>
      <protection/>
    </xf>
    <xf numFmtId="0" fontId="28" fillId="0" borderId="10" xfId="55" applyFont="1" applyFill="1" applyBorder="1" applyAlignment="1">
      <alignment horizontal="center" vertical="center"/>
      <protection/>
    </xf>
    <xf numFmtId="186" fontId="29" fillId="0" borderId="10" xfId="55" applyNumberFormat="1" applyFont="1" applyFill="1" applyBorder="1" applyAlignment="1">
      <alignment horizontal="center" vertical="center"/>
      <protection/>
    </xf>
    <xf numFmtId="186" fontId="29" fillId="0" borderId="10" xfId="0" applyNumberFormat="1" applyFont="1" applyFill="1" applyBorder="1" applyAlignment="1">
      <alignment horizontal="center" vertical="center"/>
    </xf>
    <xf numFmtId="18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55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186" fontId="29" fillId="0" borderId="10" xfId="54" applyNumberFormat="1" applyFont="1" applyFill="1" applyBorder="1" applyAlignment="1">
      <alignment horizontal="center" vertical="center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186" fontId="29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5" applyFont="1" applyFill="1" applyBorder="1" applyAlignment="1">
      <alignment horizontal="center" vertical="center"/>
      <protection/>
    </xf>
    <xf numFmtId="0" fontId="29" fillId="0" borderId="10" xfId="55" applyFont="1" applyFill="1" applyBorder="1" applyAlignment="1">
      <alignment horizontal="left" vertical="center"/>
      <protection/>
    </xf>
    <xf numFmtId="49" fontId="29" fillId="0" borderId="10" xfId="57" applyNumberFormat="1" applyFont="1" applyFill="1" applyBorder="1" applyAlignment="1">
      <alignment horizontal="left" vertical="center" wrapText="1"/>
      <protection/>
    </xf>
    <xf numFmtId="0" fontId="28" fillId="0" borderId="10" xfId="55" applyFont="1" applyFill="1" applyBorder="1" applyAlignment="1">
      <alignment horizontal="center" vertical="center"/>
      <protection/>
    </xf>
    <xf numFmtId="186" fontId="29" fillId="0" borderId="10" xfId="54" applyNumberFormat="1" applyFont="1" applyFill="1" applyBorder="1" applyAlignment="1">
      <alignment horizontal="center" vertical="center" wrapText="1"/>
      <protection/>
    </xf>
    <xf numFmtId="186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186" fontId="29" fillId="0" borderId="10" xfId="54" applyNumberFormat="1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186" fontId="29" fillId="0" borderId="10" xfId="55" applyNumberFormat="1" applyFont="1" applyFill="1" applyBorder="1" applyAlignment="1">
      <alignment horizontal="center" vertical="center"/>
      <protection/>
    </xf>
    <xf numFmtId="184" fontId="29" fillId="0" borderId="10" xfId="54" applyNumberFormat="1" applyFont="1" applyFill="1" applyBorder="1" applyAlignment="1">
      <alignment horizontal="center" vertical="center"/>
      <protection/>
    </xf>
    <xf numFmtId="185" fontId="29" fillId="0" borderId="10" xfId="0" applyNumberFormat="1" applyFont="1" applyFill="1" applyBorder="1" applyAlignment="1">
      <alignment horizontal="center" vertical="center"/>
    </xf>
    <xf numFmtId="185" fontId="29" fillId="0" borderId="10" xfId="55" applyNumberFormat="1" applyFont="1" applyFill="1" applyBorder="1" applyAlignment="1">
      <alignment horizontal="center" vertical="center"/>
      <protection/>
    </xf>
    <xf numFmtId="185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/>
    </xf>
    <xf numFmtId="184" fontId="29" fillId="0" borderId="10" xfId="0" applyNumberFormat="1" applyFont="1" applyFill="1" applyBorder="1" applyAlignment="1">
      <alignment horizontal="center" vertical="center"/>
    </xf>
    <xf numFmtId="184" fontId="29" fillId="0" borderId="10" xfId="54" applyNumberFormat="1" applyFont="1" applyFill="1" applyBorder="1" applyAlignment="1">
      <alignment horizontal="center" vertical="center" wrapText="1"/>
      <protection/>
    </xf>
    <xf numFmtId="186" fontId="29" fillId="0" borderId="10" xfId="57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54" applyNumberFormat="1" applyFont="1" applyFill="1" applyBorder="1" applyAlignment="1" applyProtection="1">
      <alignment horizontal="center" vertical="center"/>
      <protection/>
    </xf>
    <xf numFmtId="186" fontId="29" fillId="0" borderId="10" xfId="72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/>
    </xf>
    <xf numFmtId="0" fontId="29" fillId="0" borderId="10" xfId="54" applyNumberFormat="1" applyFont="1" applyFill="1" applyBorder="1" applyAlignment="1" applyProtection="1">
      <alignment horizontal="center" vertical="center" wrapText="1"/>
      <protection/>
    </xf>
    <xf numFmtId="186" fontId="29" fillId="0" borderId="10" xfId="72" applyNumberFormat="1" applyFont="1" applyFill="1" applyBorder="1" applyAlignment="1">
      <alignment horizontal="center" vertical="center"/>
    </xf>
    <xf numFmtId="186" fontId="29" fillId="0" borderId="10" xfId="72" applyNumberFormat="1" applyFont="1" applyFill="1" applyBorder="1" applyAlignment="1">
      <alignment horizontal="center" vertical="top" wrapText="1"/>
    </xf>
    <xf numFmtId="186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6" fontId="29" fillId="0" borderId="10" xfId="0" applyNumberFormat="1" applyFont="1" applyFill="1" applyBorder="1" applyAlignment="1">
      <alignment horizontal="center" vertical="center"/>
    </xf>
    <xf numFmtId="186" fontId="29" fillId="0" borderId="10" xfId="0" applyNumberFormat="1" applyFont="1" applyFill="1" applyBorder="1" applyAlignment="1">
      <alignment horizontal="center" vertical="center" wrapText="1"/>
    </xf>
    <xf numFmtId="49" fontId="29" fillId="0" borderId="10" xfId="55" applyNumberFormat="1" applyFont="1" applyFill="1" applyBorder="1" applyAlignment="1">
      <alignment horizontal="center" vertical="center"/>
      <protection/>
    </xf>
    <xf numFmtId="0" fontId="29" fillId="0" borderId="10" xfId="55" applyFont="1" applyFill="1" applyBorder="1" applyAlignment="1">
      <alignment horizontal="left" vertical="center"/>
      <protection/>
    </xf>
    <xf numFmtId="49" fontId="29" fillId="0" borderId="10" xfId="57" applyNumberFormat="1" applyFont="1" applyFill="1" applyBorder="1" applyAlignment="1">
      <alignment horizontal="left" vertical="center" wrapText="1"/>
      <protection/>
    </xf>
    <xf numFmtId="0" fontId="28" fillId="0" borderId="10" xfId="55" applyFont="1" applyFill="1" applyBorder="1" applyAlignment="1">
      <alignment horizontal="center" vertical="center"/>
      <protection/>
    </xf>
    <xf numFmtId="186" fontId="29" fillId="0" borderId="10" xfId="55" applyNumberFormat="1" applyFont="1" applyFill="1" applyBorder="1" applyAlignment="1">
      <alignment horizontal="center" vertical="center"/>
      <protection/>
    </xf>
    <xf numFmtId="186" fontId="29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9" fillId="0" borderId="10" xfId="55" applyFont="1" applyFill="1" applyBorder="1" applyAlignment="1">
      <alignment horizontal="center" vertical="center"/>
      <protection/>
    </xf>
    <xf numFmtId="211" fontId="29" fillId="0" borderId="10" xfId="0" applyNumberFormat="1" applyFont="1" applyFill="1" applyBorder="1" applyAlignment="1">
      <alignment horizontal="center" vertical="center"/>
    </xf>
    <xf numFmtId="49" fontId="29" fillId="0" borderId="10" xfId="55" applyNumberFormat="1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56" applyFont="1" applyFill="1" applyBorder="1" applyAlignment="1">
      <alignment horizontal="left" vertical="center"/>
      <protection/>
    </xf>
    <xf numFmtId="186" fontId="29" fillId="0" borderId="10" xfId="49" applyNumberFormat="1" applyFont="1" applyFill="1" applyBorder="1" applyAlignment="1">
      <alignment horizontal="center" vertical="center"/>
      <protection/>
    </xf>
    <xf numFmtId="186" fontId="29" fillId="0" borderId="10" xfId="50" applyNumberFormat="1" applyFont="1" applyFill="1" applyBorder="1" applyAlignment="1">
      <alignment horizontal="center" vertical="center"/>
      <protection/>
    </xf>
    <xf numFmtId="186" fontId="29" fillId="0" borderId="10" xfId="51" applyNumberFormat="1" applyFont="1" applyFill="1" applyBorder="1" applyAlignment="1">
      <alignment horizontal="center" vertical="center"/>
      <protection/>
    </xf>
    <xf numFmtId="186" fontId="29" fillId="0" borderId="10" xfId="52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vertical="center"/>
    </xf>
    <xf numFmtId="0" fontId="29" fillId="0" borderId="10" xfId="54" applyNumberFormat="1" applyFont="1" applyFill="1" applyBorder="1" applyAlignment="1" applyProtection="1">
      <alignment horizontal="left" vertical="center"/>
      <protection/>
    </xf>
    <xf numFmtId="0" fontId="29" fillId="0" borderId="10" xfId="54" applyNumberFormat="1" applyFont="1" applyFill="1" applyBorder="1" applyAlignment="1" applyProtection="1">
      <alignment horizontal="left" vertical="center" wrapText="1"/>
      <protection/>
    </xf>
    <xf numFmtId="0" fontId="28" fillId="0" borderId="10" xfId="54" applyNumberFormat="1" applyFont="1" applyFill="1" applyBorder="1" applyAlignment="1" applyProtection="1">
      <alignment horizontal="center" vertical="center" wrapText="1"/>
      <protection/>
    </xf>
    <xf numFmtId="0" fontId="28" fillId="0" borderId="10" xfId="54" applyNumberFormat="1" applyFont="1" applyFill="1" applyBorder="1" applyAlignment="1" applyProtection="1">
      <alignment horizontal="center" vertical="center"/>
      <protection/>
    </xf>
    <xf numFmtId="49" fontId="28" fillId="0" borderId="10" xfId="57" applyNumberFormat="1" applyFont="1" applyFill="1" applyBorder="1" applyAlignment="1">
      <alignment horizontal="center" vertical="center" wrapText="1"/>
      <protection/>
    </xf>
    <xf numFmtId="186" fontId="28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04" fontId="29" fillId="0" borderId="10" xfId="0" applyNumberFormat="1" applyFont="1" applyFill="1" applyBorder="1" applyAlignment="1">
      <alignment horizontal="left" vertical="center" wrapText="1"/>
    </xf>
    <xf numFmtId="204" fontId="29" fillId="0" borderId="10" xfId="0" applyNumberFormat="1" applyFont="1" applyFill="1" applyBorder="1" applyAlignment="1">
      <alignment horizontal="center" vertical="center" wrapText="1"/>
    </xf>
    <xf numFmtId="184" fontId="29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/>
    </xf>
    <xf numFmtId="185" fontId="29" fillId="0" borderId="10" xfId="0" applyNumberFormat="1" applyFont="1" applyFill="1" applyBorder="1" applyAlignment="1">
      <alignment horizontal="left" vertical="center" wrapText="1"/>
    </xf>
    <xf numFmtId="185" fontId="29" fillId="0" borderId="10" xfId="0" applyNumberFormat="1" applyFont="1" applyFill="1" applyBorder="1" applyAlignment="1">
      <alignment horizontal="left" vertical="center" wrapText="1" shrinkToFit="1"/>
    </xf>
    <xf numFmtId="49" fontId="29" fillId="0" borderId="10" xfId="0" applyNumberFormat="1" applyFont="1" applyFill="1" applyBorder="1" applyAlignment="1">
      <alignment horizontal="center" vertical="center" wrapText="1"/>
    </xf>
    <xf numFmtId="186" fontId="29" fillId="0" borderId="10" xfId="0" applyNumberFormat="1" applyFont="1" applyFill="1" applyBorder="1" applyAlignment="1">
      <alignment vertical="center"/>
    </xf>
    <xf numFmtId="186" fontId="29" fillId="0" borderId="10" xfId="0" applyNumberFormat="1" applyFont="1" applyFill="1" applyBorder="1" applyAlignment="1" quotePrefix="1">
      <alignment horizontal="center" vertical="center"/>
    </xf>
    <xf numFmtId="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1" xfId="5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9" fillId="0" borderId="11" xfId="55" applyFont="1" applyFill="1" applyBorder="1" applyAlignment="1">
      <alignment horizontal="left" vertical="center"/>
      <protection/>
    </xf>
    <xf numFmtId="49" fontId="29" fillId="0" borderId="11" xfId="57" applyNumberFormat="1" applyFont="1" applyFill="1" applyBorder="1" applyAlignment="1">
      <alignment horizontal="left" vertical="center" wrapText="1"/>
      <protection/>
    </xf>
    <xf numFmtId="0" fontId="28" fillId="0" borderId="11" xfId="55" applyFont="1" applyFill="1" applyBorder="1" applyAlignment="1">
      <alignment horizontal="center" vertical="center"/>
      <protection/>
    </xf>
    <xf numFmtId="0" fontId="29" fillId="0" borderId="12" xfId="55" applyFont="1" applyFill="1" applyBorder="1" applyAlignment="1">
      <alignment horizontal="left" vertical="center"/>
      <protection/>
    </xf>
    <xf numFmtId="0" fontId="29" fillId="0" borderId="12" xfId="54" applyNumberFormat="1" applyFont="1" applyFill="1" applyBorder="1" applyAlignment="1" applyProtection="1">
      <alignment horizontal="center" vertical="center"/>
      <protection/>
    </xf>
    <xf numFmtId="49" fontId="29" fillId="0" borderId="12" xfId="57" applyNumberFormat="1" applyFont="1" applyFill="1" applyBorder="1" applyAlignment="1">
      <alignment horizontal="left" vertical="center" wrapText="1"/>
      <protection/>
    </xf>
    <xf numFmtId="0" fontId="28" fillId="0" borderId="12" xfId="55" applyFont="1" applyFill="1" applyBorder="1" applyAlignment="1">
      <alignment horizontal="center" vertical="center"/>
      <protection/>
    </xf>
    <xf numFmtId="186" fontId="29" fillId="0" borderId="12" xfId="72" applyNumberFormat="1" applyFont="1" applyFill="1" applyBorder="1" applyAlignment="1">
      <alignment horizontal="center" vertical="center" wrapText="1"/>
    </xf>
    <xf numFmtId="186" fontId="29" fillId="0" borderId="12" xfId="0" applyNumberFormat="1" applyFont="1" applyFill="1" applyBorder="1" applyAlignment="1">
      <alignment horizontal="center" vertical="center"/>
    </xf>
    <xf numFmtId="186" fontId="29" fillId="0" borderId="12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left" vertical="center"/>
    </xf>
    <xf numFmtId="185" fontId="29" fillId="0" borderId="11" xfId="0" applyNumberFormat="1" applyFont="1" applyFill="1" applyBorder="1" applyAlignment="1">
      <alignment horizontal="center" vertical="center"/>
    </xf>
    <xf numFmtId="184" fontId="29" fillId="0" borderId="11" xfId="0" applyNumberFormat="1" applyFont="1" applyFill="1" applyBorder="1" applyAlignment="1">
      <alignment horizontal="left" vertical="center"/>
    </xf>
    <xf numFmtId="185" fontId="29" fillId="0" borderId="0" xfId="0" applyNumberFormat="1" applyFont="1" applyFill="1" applyAlignment="1">
      <alignment horizontal="center" vertical="center"/>
    </xf>
    <xf numFmtId="186" fontId="29" fillId="0" borderId="13" xfId="0" applyNumberFormat="1" applyFont="1" applyFill="1" applyBorder="1" applyAlignment="1">
      <alignment horizontal="center" vertical="center"/>
    </xf>
    <xf numFmtId="186" fontId="29" fillId="0" borderId="14" xfId="0" applyNumberFormat="1" applyFont="1" applyFill="1" applyBorder="1" applyAlignment="1">
      <alignment horizontal="center" vertical="center"/>
    </xf>
    <xf numFmtId="186" fontId="29" fillId="0" borderId="15" xfId="0" applyNumberFormat="1" applyFont="1" applyFill="1" applyBorder="1" applyAlignment="1">
      <alignment horizontal="center" vertical="center"/>
    </xf>
    <xf numFmtId="0" fontId="29" fillId="0" borderId="16" xfId="55" applyFont="1" applyFill="1" applyBorder="1" applyAlignment="1">
      <alignment horizontal="center" vertical="center"/>
      <protection/>
    </xf>
    <xf numFmtId="0" fontId="29" fillId="0" borderId="16" xfId="55" applyFont="1" applyFill="1" applyBorder="1" applyAlignment="1">
      <alignment horizontal="left" vertical="center"/>
      <protection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wrapText="1"/>
    </xf>
    <xf numFmtId="186" fontId="29" fillId="0" borderId="16" xfId="0" applyNumberFormat="1" applyFont="1" applyFill="1" applyBorder="1" applyAlignment="1">
      <alignment horizontal="center" vertical="center"/>
    </xf>
    <xf numFmtId="186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left" vertical="center" wrapText="1"/>
    </xf>
    <xf numFmtId="0" fontId="29" fillId="0" borderId="17" xfId="55" applyFont="1" applyFill="1" applyBorder="1" applyAlignment="1">
      <alignment horizontal="left" vertical="center"/>
      <protection/>
    </xf>
    <xf numFmtId="0" fontId="29" fillId="0" borderId="18" xfId="0" applyFont="1" applyFill="1" applyBorder="1" applyAlignment="1">
      <alignment horizontal="left" vertical="center"/>
    </xf>
    <xf numFmtId="0" fontId="29" fillId="0" borderId="14" xfId="55" applyFont="1" applyFill="1" applyBorder="1" applyAlignment="1">
      <alignment horizontal="left" vertical="center"/>
      <protection/>
    </xf>
    <xf numFmtId="186" fontId="0" fillId="0" borderId="1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186" fontId="29" fillId="0" borderId="16" xfId="0" applyNumberFormat="1" applyFont="1" applyFill="1" applyBorder="1" applyAlignment="1">
      <alignment horizontal="center" vertical="center"/>
    </xf>
    <xf numFmtId="186" fontId="29" fillId="0" borderId="15" xfId="0" applyNumberFormat="1" applyFont="1" applyFill="1" applyBorder="1" applyAlignment="1">
      <alignment horizontal="center" vertical="center" wrapText="1"/>
    </xf>
    <xf numFmtId="186" fontId="29" fillId="0" borderId="19" xfId="54" applyNumberFormat="1" applyFont="1" applyFill="1" applyBorder="1" applyAlignment="1">
      <alignment horizontal="center" vertical="center"/>
      <protection/>
    </xf>
    <xf numFmtId="186" fontId="29" fillId="0" borderId="20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185" fontId="29" fillId="0" borderId="18" xfId="0" applyNumberFormat="1" applyFont="1" applyFill="1" applyBorder="1" applyAlignment="1">
      <alignment horizontal="left" vertical="center"/>
    </xf>
    <xf numFmtId="185" fontId="29" fillId="0" borderId="18" xfId="0" applyNumberFormat="1" applyFont="1" applyFill="1" applyBorder="1" applyAlignment="1">
      <alignment horizontal="center" vertical="center"/>
    </xf>
    <xf numFmtId="185" fontId="29" fillId="0" borderId="18" xfId="0" applyNumberFormat="1" applyFont="1" applyFill="1" applyBorder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186" fontId="29" fillId="0" borderId="18" xfId="0" applyNumberFormat="1" applyFont="1" applyFill="1" applyBorder="1" applyAlignment="1">
      <alignment horizontal="center" vertical="center"/>
    </xf>
    <xf numFmtId="186" fontId="29" fillId="0" borderId="18" xfId="0" applyNumberFormat="1" applyFont="1" applyFill="1" applyBorder="1" applyAlignment="1">
      <alignment horizontal="center" vertical="center"/>
    </xf>
    <xf numFmtId="49" fontId="29" fillId="0" borderId="18" xfId="55" applyNumberFormat="1" applyFont="1" applyFill="1" applyBorder="1" applyAlignment="1">
      <alignment horizontal="center" vertical="center"/>
      <protection/>
    </xf>
    <xf numFmtId="0" fontId="29" fillId="0" borderId="18" xfId="55" applyFont="1" applyFill="1" applyBorder="1" applyAlignment="1">
      <alignment horizontal="left" vertical="center"/>
      <protection/>
    </xf>
    <xf numFmtId="0" fontId="29" fillId="0" borderId="18" xfId="0" applyFont="1" applyFill="1" applyBorder="1" applyAlignment="1">
      <alignment horizontal="center" vertical="center" wrapText="1"/>
    </xf>
    <xf numFmtId="49" fontId="29" fillId="0" borderId="18" xfId="57" applyNumberFormat="1" applyFont="1" applyFill="1" applyBorder="1" applyAlignment="1">
      <alignment horizontal="left" vertical="center" wrapText="1"/>
      <protection/>
    </xf>
    <xf numFmtId="0" fontId="28" fillId="0" borderId="18" xfId="55" applyFont="1" applyFill="1" applyBorder="1" applyAlignment="1">
      <alignment horizontal="center" vertical="center"/>
      <protection/>
    </xf>
    <xf numFmtId="186" fontId="29" fillId="0" borderId="18" xfId="0" applyNumberFormat="1" applyFont="1" applyFill="1" applyBorder="1" applyAlignment="1">
      <alignment horizontal="center" vertical="center" wrapText="1"/>
    </xf>
    <xf numFmtId="186" fontId="29" fillId="0" borderId="19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笔试入围名单（含不同意调剂，不列入围人员12人）" xfId="39"/>
    <cellStyle name="差" xfId="40"/>
    <cellStyle name="差_04.毕业生岗位" xfId="41"/>
    <cellStyle name="差_05.骨干教师岗位" xfId="42"/>
    <cellStyle name="差_15060321331166" xfId="43"/>
    <cellStyle name="差_15060321494518" xfId="44"/>
    <cellStyle name="常规 11" xfId="45"/>
    <cellStyle name="常规 12" xfId="46"/>
    <cellStyle name="常规 13" xfId="47"/>
    <cellStyle name="常规 2" xfId="48"/>
    <cellStyle name="常规 3" xfId="49"/>
    <cellStyle name="常规 5" xfId="50"/>
    <cellStyle name="常规 6" xfId="51"/>
    <cellStyle name="常规 7" xfId="52"/>
    <cellStyle name="常规 8" xfId="53"/>
    <cellStyle name="常规_笔试入围名单（含不同意调剂，不列入围人员12人）" xfId="54"/>
    <cellStyle name="常规_导出阅卷数据" xfId="55"/>
    <cellStyle name="常规_导出阅卷数据 2" xfId="56"/>
    <cellStyle name="常规_考生信息缴费7256" xfId="57"/>
    <cellStyle name="Hyperlink" xfId="58"/>
    <cellStyle name="好" xfId="59"/>
    <cellStyle name="好_04.毕业生岗位" xfId="60"/>
    <cellStyle name="好_05.骨干教师岗位" xfId="61"/>
    <cellStyle name="好_15060321331166" xfId="62"/>
    <cellStyle name="好_15060321494518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4"/>
  <sheetViews>
    <sheetView tabSelected="1" zoomScale="90" zoomScaleNormal="90" zoomScaleSheetLayoutView="90" workbookViewId="0" topLeftCell="A1">
      <pane ySplit="3" topLeftCell="BM545" activePane="bottomLeft" state="frozen"/>
      <selection pane="topLeft" activeCell="A1" sqref="A1"/>
      <selection pane="bottomLeft" activeCell="A2" sqref="A2:R2"/>
    </sheetView>
  </sheetViews>
  <sheetFormatPr defaultColWidth="9.00390625" defaultRowHeight="14.25"/>
  <cols>
    <col min="1" max="2" width="4.00390625" style="143" customWidth="1"/>
    <col min="3" max="3" width="5.375" style="144" customWidth="1"/>
    <col min="4" max="4" width="7.375" style="145" customWidth="1"/>
    <col min="5" max="5" width="4.375" style="143" customWidth="1"/>
    <col min="6" max="6" width="15.875" style="145" customWidth="1"/>
    <col min="7" max="7" width="5.75390625" style="146" customWidth="1"/>
    <col min="8" max="8" width="6.00390625" style="143" customWidth="1"/>
    <col min="9" max="9" width="5.625" style="143" customWidth="1"/>
    <col min="10" max="15" width="6.00390625" style="143" customWidth="1"/>
    <col min="16" max="16" width="5.75390625" style="143" customWidth="1"/>
    <col min="17" max="17" width="6.875" style="143" customWidth="1"/>
    <col min="18" max="18" width="20.875" style="145" customWidth="1"/>
  </cols>
  <sheetData>
    <row r="1" spans="1:18" ht="42" customHeight="1">
      <c r="A1" s="147" t="s">
        <v>1223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27.75" customHeight="1">
      <c r="A2" s="148" t="s">
        <v>1425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30" customHeight="1">
      <c r="A3" s="1" t="s">
        <v>1224</v>
      </c>
      <c r="B3" s="1" t="s">
        <v>1225</v>
      </c>
      <c r="C3" s="2" t="s">
        <v>0</v>
      </c>
      <c r="D3" s="2" t="s">
        <v>1226</v>
      </c>
      <c r="E3" s="2" t="s">
        <v>1</v>
      </c>
      <c r="F3" s="2" t="s">
        <v>1227</v>
      </c>
      <c r="G3" s="2" t="s">
        <v>2</v>
      </c>
      <c r="H3" s="2" t="s">
        <v>1228</v>
      </c>
      <c r="I3" s="3">
        <v>0.4</v>
      </c>
      <c r="J3" s="2" t="s">
        <v>1229</v>
      </c>
      <c r="K3" s="2" t="s">
        <v>1230</v>
      </c>
      <c r="L3" s="2" t="s">
        <v>1231</v>
      </c>
      <c r="M3" s="2" t="s">
        <v>1232</v>
      </c>
      <c r="N3" s="3">
        <v>0.6</v>
      </c>
      <c r="O3" s="2" t="s">
        <v>1233</v>
      </c>
      <c r="P3" s="3">
        <v>0.6</v>
      </c>
      <c r="Q3" s="2" t="s">
        <v>1234</v>
      </c>
      <c r="R3" s="4" t="s">
        <v>1235</v>
      </c>
    </row>
    <row r="4" spans="1:18" ht="15" customHeight="1">
      <c r="A4" s="93">
        <v>1</v>
      </c>
      <c r="B4" s="93">
        <v>1</v>
      </c>
      <c r="C4" s="5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10">
        <v>69.5</v>
      </c>
      <c r="I4" s="11">
        <f aca="true" t="shared" si="0" ref="I4:I10">H4*0.4</f>
        <v>27.8</v>
      </c>
      <c r="J4" s="11">
        <v>17.64</v>
      </c>
      <c r="K4" s="11">
        <v>70.88</v>
      </c>
      <c r="L4" s="11"/>
      <c r="M4" s="11">
        <v>88.52</v>
      </c>
      <c r="N4" s="11">
        <f aca="true" t="shared" si="1" ref="N4:N10">M4*0.6</f>
        <v>53.111999999999995</v>
      </c>
      <c r="O4" s="11"/>
      <c r="P4" s="11"/>
      <c r="Q4" s="12">
        <f aca="true" t="shared" si="2" ref="Q4:Q10">I4+N4</f>
        <v>80.91199999999999</v>
      </c>
      <c r="R4" s="13" t="s">
        <v>1236</v>
      </c>
    </row>
    <row r="5" spans="1:18" ht="15" customHeight="1">
      <c r="A5" s="93">
        <v>2</v>
      </c>
      <c r="B5" s="93">
        <v>2</v>
      </c>
      <c r="C5" s="5" t="s">
        <v>8</v>
      </c>
      <c r="D5" s="6" t="s">
        <v>9</v>
      </c>
      <c r="E5" s="7" t="s">
        <v>5</v>
      </c>
      <c r="F5" s="8" t="s">
        <v>10</v>
      </c>
      <c r="G5" s="9" t="s">
        <v>11</v>
      </c>
      <c r="H5" s="11">
        <v>41</v>
      </c>
      <c r="I5" s="11">
        <f t="shared" si="0"/>
        <v>16.400000000000002</v>
      </c>
      <c r="J5" s="11">
        <v>16.52</v>
      </c>
      <c r="K5" s="11">
        <v>65.44</v>
      </c>
      <c r="L5" s="11"/>
      <c r="M5" s="11">
        <v>81.96</v>
      </c>
      <c r="N5" s="11">
        <f t="shared" si="1"/>
        <v>49.175999999999995</v>
      </c>
      <c r="O5" s="11"/>
      <c r="P5" s="11"/>
      <c r="Q5" s="12">
        <f t="shared" si="2"/>
        <v>65.576</v>
      </c>
      <c r="R5" s="13" t="s">
        <v>1236</v>
      </c>
    </row>
    <row r="6" spans="1:18" ht="15" customHeight="1">
      <c r="A6" s="93">
        <v>3</v>
      </c>
      <c r="B6" s="93">
        <v>3</v>
      </c>
      <c r="C6" s="5" t="s">
        <v>12</v>
      </c>
      <c r="D6" s="6" t="s">
        <v>13</v>
      </c>
      <c r="E6" s="7" t="s">
        <v>5</v>
      </c>
      <c r="F6" s="8" t="s">
        <v>14</v>
      </c>
      <c r="G6" s="9" t="s">
        <v>15</v>
      </c>
      <c r="H6" s="10">
        <v>76</v>
      </c>
      <c r="I6" s="11">
        <f t="shared" si="0"/>
        <v>30.400000000000002</v>
      </c>
      <c r="J6" s="11">
        <v>17.48</v>
      </c>
      <c r="K6" s="11">
        <v>69.92</v>
      </c>
      <c r="L6" s="11"/>
      <c r="M6" s="11">
        <v>87.4</v>
      </c>
      <c r="N6" s="11">
        <f t="shared" si="1"/>
        <v>52.440000000000005</v>
      </c>
      <c r="O6" s="11"/>
      <c r="P6" s="11"/>
      <c r="Q6" s="12">
        <f t="shared" si="2"/>
        <v>82.84</v>
      </c>
      <c r="R6" s="13" t="s">
        <v>1236</v>
      </c>
    </row>
    <row r="7" spans="1:18" ht="15" customHeight="1">
      <c r="A7" s="93">
        <v>4</v>
      </c>
      <c r="B7" s="93">
        <v>4</v>
      </c>
      <c r="C7" s="5" t="s">
        <v>16</v>
      </c>
      <c r="D7" s="6" t="s">
        <v>17</v>
      </c>
      <c r="E7" s="7" t="s">
        <v>5</v>
      </c>
      <c r="F7" s="8" t="s">
        <v>18</v>
      </c>
      <c r="G7" s="9" t="s">
        <v>19</v>
      </c>
      <c r="H7" s="10">
        <v>50</v>
      </c>
      <c r="I7" s="11">
        <f t="shared" si="0"/>
        <v>20</v>
      </c>
      <c r="J7" s="11">
        <v>17.36</v>
      </c>
      <c r="K7" s="11">
        <v>70.08</v>
      </c>
      <c r="L7" s="11"/>
      <c r="M7" s="11">
        <v>87.44</v>
      </c>
      <c r="N7" s="11">
        <f t="shared" si="1"/>
        <v>52.464</v>
      </c>
      <c r="O7" s="11"/>
      <c r="P7" s="11"/>
      <c r="Q7" s="12">
        <f t="shared" si="2"/>
        <v>72.464</v>
      </c>
      <c r="R7" s="13" t="s">
        <v>1236</v>
      </c>
    </row>
    <row r="8" spans="1:18" ht="15" customHeight="1">
      <c r="A8" s="93">
        <v>5</v>
      </c>
      <c r="B8" s="93">
        <v>5</v>
      </c>
      <c r="C8" s="5" t="s">
        <v>20</v>
      </c>
      <c r="D8" s="6" t="s">
        <v>21</v>
      </c>
      <c r="E8" s="7" t="s">
        <v>22</v>
      </c>
      <c r="F8" s="8" t="s">
        <v>23</v>
      </c>
      <c r="G8" s="9" t="s">
        <v>24</v>
      </c>
      <c r="H8" s="10">
        <v>53.1</v>
      </c>
      <c r="I8" s="11">
        <f t="shared" si="0"/>
        <v>21.240000000000002</v>
      </c>
      <c r="J8" s="11">
        <v>16.76</v>
      </c>
      <c r="K8" s="11">
        <v>41.8</v>
      </c>
      <c r="L8" s="11">
        <v>27.48</v>
      </c>
      <c r="M8" s="11">
        <v>86.04</v>
      </c>
      <c r="N8" s="11">
        <f t="shared" si="1"/>
        <v>51.624</v>
      </c>
      <c r="O8" s="11"/>
      <c r="P8" s="11"/>
      <c r="Q8" s="12">
        <f t="shared" si="2"/>
        <v>72.864</v>
      </c>
      <c r="R8" s="13" t="s">
        <v>1236</v>
      </c>
    </row>
    <row r="9" spans="1:18" ht="15" customHeight="1">
      <c r="A9" s="93">
        <v>6</v>
      </c>
      <c r="B9" s="93">
        <v>6</v>
      </c>
      <c r="C9" s="5" t="s">
        <v>25</v>
      </c>
      <c r="D9" s="6" t="s">
        <v>26</v>
      </c>
      <c r="E9" s="7" t="s">
        <v>22</v>
      </c>
      <c r="F9" s="8" t="s">
        <v>23</v>
      </c>
      <c r="G9" s="9" t="s">
        <v>24</v>
      </c>
      <c r="H9" s="10">
        <v>53.9</v>
      </c>
      <c r="I9" s="11">
        <f t="shared" si="0"/>
        <v>21.560000000000002</v>
      </c>
      <c r="J9" s="11">
        <v>15.52</v>
      </c>
      <c r="K9" s="11">
        <v>39.3</v>
      </c>
      <c r="L9" s="11">
        <v>26.22</v>
      </c>
      <c r="M9" s="11">
        <v>81.04</v>
      </c>
      <c r="N9" s="11">
        <f t="shared" si="1"/>
        <v>48.624</v>
      </c>
      <c r="O9" s="11"/>
      <c r="P9" s="11"/>
      <c r="Q9" s="12">
        <f t="shared" si="2"/>
        <v>70.184</v>
      </c>
      <c r="R9" s="13" t="s">
        <v>1236</v>
      </c>
    </row>
    <row r="10" spans="1:18" ht="15" customHeight="1">
      <c r="A10" s="93">
        <v>7</v>
      </c>
      <c r="B10" s="93">
        <v>7</v>
      </c>
      <c r="C10" s="5" t="s">
        <v>27</v>
      </c>
      <c r="D10" s="6" t="s">
        <v>28</v>
      </c>
      <c r="E10" s="7" t="s">
        <v>22</v>
      </c>
      <c r="F10" s="8" t="s">
        <v>23</v>
      </c>
      <c r="G10" s="9" t="s">
        <v>24</v>
      </c>
      <c r="H10" s="10">
        <v>51.2</v>
      </c>
      <c r="I10" s="11">
        <f t="shared" si="0"/>
        <v>20.480000000000004</v>
      </c>
      <c r="J10" s="11">
        <v>15.32</v>
      </c>
      <c r="K10" s="11">
        <v>38.7</v>
      </c>
      <c r="L10" s="11">
        <v>28.74</v>
      </c>
      <c r="M10" s="11">
        <v>82.76</v>
      </c>
      <c r="N10" s="11">
        <f t="shared" si="1"/>
        <v>49.656</v>
      </c>
      <c r="O10" s="11"/>
      <c r="P10" s="11"/>
      <c r="Q10" s="12">
        <f t="shared" si="2"/>
        <v>70.136</v>
      </c>
      <c r="R10" s="13" t="s">
        <v>1236</v>
      </c>
    </row>
    <row r="11" spans="1:18" ht="22.5" customHeight="1">
      <c r="A11" s="93">
        <v>8</v>
      </c>
      <c r="B11" s="93">
        <v>8</v>
      </c>
      <c r="C11" s="5" t="s">
        <v>29</v>
      </c>
      <c r="D11" s="6" t="s">
        <v>30</v>
      </c>
      <c r="E11" s="7" t="s">
        <v>5</v>
      </c>
      <c r="F11" s="14" t="s">
        <v>31</v>
      </c>
      <c r="G11" s="9" t="s">
        <v>32</v>
      </c>
      <c r="H11" s="10"/>
      <c r="I11" s="11"/>
      <c r="J11" s="11">
        <v>17.52</v>
      </c>
      <c r="K11" s="11">
        <v>43.6</v>
      </c>
      <c r="L11" s="11">
        <v>25.92</v>
      </c>
      <c r="M11" s="11">
        <v>87.04</v>
      </c>
      <c r="N11" s="11"/>
      <c r="O11" s="11"/>
      <c r="P11" s="11"/>
      <c r="Q11" s="12">
        <f>M11</f>
        <v>87.04</v>
      </c>
      <c r="R11" s="13" t="s">
        <v>1236</v>
      </c>
    </row>
    <row r="12" spans="1:18" ht="15" customHeight="1">
      <c r="A12" s="93">
        <v>9</v>
      </c>
      <c r="B12" s="93">
        <v>9</v>
      </c>
      <c r="C12" s="5" t="s">
        <v>33</v>
      </c>
      <c r="D12" s="6" t="s">
        <v>34</v>
      </c>
      <c r="E12" s="7" t="s">
        <v>5</v>
      </c>
      <c r="F12" s="6" t="s">
        <v>1222</v>
      </c>
      <c r="G12" s="9" t="s">
        <v>35</v>
      </c>
      <c r="H12" s="10"/>
      <c r="I12" s="11"/>
      <c r="J12" s="11">
        <v>17.76</v>
      </c>
      <c r="K12" s="11">
        <v>71.84</v>
      </c>
      <c r="L12" s="11"/>
      <c r="M12" s="11">
        <v>89.6</v>
      </c>
      <c r="N12" s="11"/>
      <c r="O12" s="11"/>
      <c r="P12" s="11"/>
      <c r="Q12" s="12">
        <f>M12</f>
        <v>89.6</v>
      </c>
      <c r="R12" s="13" t="s">
        <v>1236</v>
      </c>
    </row>
    <row r="13" spans="1:18" ht="15" customHeight="1">
      <c r="A13" s="93">
        <v>10</v>
      </c>
      <c r="B13" s="93">
        <v>10</v>
      </c>
      <c r="C13" s="5" t="s">
        <v>36</v>
      </c>
      <c r="D13" s="6" t="s">
        <v>37</v>
      </c>
      <c r="E13" s="7" t="s">
        <v>22</v>
      </c>
      <c r="F13" s="6" t="s">
        <v>38</v>
      </c>
      <c r="G13" s="9" t="s">
        <v>39</v>
      </c>
      <c r="H13" s="10"/>
      <c r="I13" s="11"/>
      <c r="J13" s="11">
        <v>17.64</v>
      </c>
      <c r="K13" s="11">
        <v>44.7</v>
      </c>
      <c r="L13" s="11">
        <v>26.7</v>
      </c>
      <c r="M13" s="11">
        <v>89.04</v>
      </c>
      <c r="N13" s="11"/>
      <c r="O13" s="11"/>
      <c r="P13" s="11"/>
      <c r="Q13" s="12">
        <f aca="true" t="shared" si="3" ref="Q13:Q19">M13</f>
        <v>89.04</v>
      </c>
      <c r="R13" s="13" t="s">
        <v>1236</v>
      </c>
    </row>
    <row r="14" spans="1:18" ht="15" customHeight="1">
      <c r="A14" s="93">
        <v>11</v>
      </c>
      <c r="B14" s="93">
        <v>11</v>
      </c>
      <c r="C14" s="5" t="s">
        <v>40</v>
      </c>
      <c r="D14" s="6" t="s">
        <v>41</v>
      </c>
      <c r="E14" s="7" t="s">
        <v>5</v>
      </c>
      <c r="F14" s="6" t="s">
        <v>42</v>
      </c>
      <c r="G14" s="9" t="s">
        <v>43</v>
      </c>
      <c r="H14" s="10"/>
      <c r="I14" s="11"/>
      <c r="J14" s="11">
        <v>17.48</v>
      </c>
      <c r="K14" s="11">
        <v>70.4</v>
      </c>
      <c r="L14" s="11"/>
      <c r="M14" s="11">
        <v>87.88</v>
      </c>
      <c r="N14" s="11"/>
      <c r="O14" s="11"/>
      <c r="P14" s="11"/>
      <c r="Q14" s="12">
        <f t="shared" si="3"/>
        <v>87.88</v>
      </c>
      <c r="R14" s="13" t="s">
        <v>1236</v>
      </c>
    </row>
    <row r="15" spans="1:18" ht="15" customHeight="1">
      <c r="A15" s="93">
        <v>12</v>
      </c>
      <c r="B15" s="93">
        <v>12</v>
      </c>
      <c r="C15" s="5" t="s">
        <v>44</v>
      </c>
      <c r="D15" s="6" t="s">
        <v>45</v>
      </c>
      <c r="E15" s="7" t="s">
        <v>5</v>
      </c>
      <c r="F15" s="6" t="s">
        <v>46</v>
      </c>
      <c r="G15" s="9" t="s">
        <v>47</v>
      </c>
      <c r="H15" s="10"/>
      <c r="I15" s="11"/>
      <c r="J15" s="11">
        <v>17.2</v>
      </c>
      <c r="K15" s="11">
        <v>69.28</v>
      </c>
      <c r="L15" s="11"/>
      <c r="M15" s="11">
        <v>86.48</v>
      </c>
      <c r="N15" s="11"/>
      <c r="O15" s="11"/>
      <c r="P15" s="11"/>
      <c r="Q15" s="12">
        <f t="shared" si="3"/>
        <v>86.48</v>
      </c>
      <c r="R15" s="13" t="s">
        <v>1236</v>
      </c>
    </row>
    <row r="16" spans="1:18" ht="15" customHeight="1">
      <c r="A16" s="93">
        <v>13</v>
      </c>
      <c r="B16" s="93">
        <v>13</v>
      </c>
      <c r="C16" s="5" t="s">
        <v>48</v>
      </c>
      <c r="D16" s="6" t="s">
        <v>49</v>
      </c>
      <c r="E16" s="7" t="s">
        <v>5</v>
      </c>
      <c r="F16" s="6" t="s">
        <v>50</v>
      </c>
      <c r="G16" s="9" t="s">
        <v>51</v>
      </c>
      <c r="H16" s="10"/>
      <c r="I16" s="11"/>
      <c r="J16" s="11">
        <v>17.56</v>
      </c>
      <c r="K16" s="11">
        <v>70.88</v>
      </c>
      <c r="L16" s="11"/>
      <c r="M16" s="11">
        <v>88.44</v>
      </c>
      <c r="N16" s="11"/>
      <c r="O16" s="11"/>
      <c r="P16" s="11"/>
      <c r="Q16" s="12">
        <f t="shared" si="3"/>
        <v>88.44</v>
      </c>
      <c r="R16" s="13" t="s">
        <v>1236</v>
      </c>
    </row>
    <row r="17" spans="1:18" ht="15" customHeight="1">
      <c r="A17" s="93">
        <v>14</v>
      </c>
      <c r="B17" s="93">
        <v>14</v>
      </c>
      <c r="C17" s="5" t="s">
        <v>52</v>
      </c>
      <c r="D17" s="6" t="s">
        <v>53</v>
      </c>
      <c r="E17" s="7" t="s">
        <v>22</v>
      </c>
      <c r="F17" s="6" t="s">
        <v>54</v>
      </c>
      <c r="G17" s="9" t="s">
        <v>55</v>
      </c>
      <c r="H17" s="10"/>
      <c r="I17" s="11"/>
      <c r="J17" s="11">
        <v>17.56</v>
      </c>
      <c r="K17" s="11">
        <v>44.2</v>
      </c>
      <c r="L17" s="11">
        <v>27.72</v>
      </c>
      <c r="M17" s="11">
        <v>89.48</v>
      </c>
      <c r="N17" s="11"/>
      <c r="O17" s="11"/>
      <c r="P17" s="11"/>
      <c r="Q17" s="12">
        <f t="shared" si="3"/>
        <v>89.48</v>
      </c>
      <c r="R17" s="13" t="s">
        <v>1236</v>
      </c>
    </row>
    <row r="18" spans="1:18" ht="15" customHeight="1">
      <c r="A18" s="93">
        <v>15</v>
      </c>
      <c r="B18" s="93">
        <v>15</v>
      </c>
      <c r="C18" s="5" t="s">
        <v>56</v>
      </c>
      <c r="D18" s="6" t="s">
        <v>57</v>
      </c>
      <c r="E18" s="7" t="s">
        <v>22</v>
      </c>
      <c r="F18" s="6" t="s">
        <v>58</v>
      </c>
      <c r="G18" s="9" t="s">
        <v>59</v>
      </c>
      <c r="H18" s="10"/>
      <c r="I18" s="11"/>
      <c r="J18" s="11">
        <v>17.92</v>
      </c>
      <c r="K18" s="11">
        <v>71.84</v>
      </c>
      <c r="L18" s="11"/>
      <c r="M18" s="11">
        <v>89.76</v>
      </c>
      <c r="N18" s="11"/>
      <c r="O18" s="11"/>
      <c r="P18" s="11"/>
      <c r="Q18" s="12">
        <f t="shared" si="3"/>
        <v>89.76</v>
      </c>
      <c r="R18" s="13" t="s">
        <v>1236</v>
      </c>
    </row>
    <row r="19" spans="1:18" ht="15" customHeight="1">
      <c r="A19" s="93">
        <v>16</v>
      </c>
      <c r="B19" s="93">
        <v>16</v>
      </c>
      <c r="C19" s="5" t="s">
        <v>60</v>
      </c>
      <c r="D19" s="6" t="s">
        <v>61</v>
      </c>
      <c r="E19" s="7" t="s">
        <v>22</v>
      </c>
      <c r="F19" s="6" t="s">
        <v>62</v>
      </c>
      <c r="G19" s="9" t="s">
        <v>63</v>
      </c>
      <c r="H19" s="10"/>
      <c r="I19" s="11"/>
      <c r="J19" s="11">
        <v>17.64</v>
      </c>
      <c r="K19" s="11">
        <v>43.8</v>
      </c>
      <c r="L19" s="11">
        <v>26.16</v>
      </c>
      <c r="M19" s="11">
        <v>87.6</v>
      </c>
      <c r="N19" s="11"/>
      <c r="O19" s="11"/>
      <c r="P19" s="11"/>
      <c r="Q19" s="12">
        <f t="shared" si="3"/>
        <v>87.6</v>
      </c>
      <c r="R19" s="13" t="s">
        <v>1236</v>
      </c>
    </row>
    <row r="20" spans="1:19" ht="15" customHeight="1">
      <c r="A20" s="93">
        <v>17</v>
      </c>
      <c r="B20" s="93">
        <v>1</v>
      </c>
      <c r="C20" s="5" t="s">
        <v>64</v>
      </c>
      <c r="D20" s="6" t="s">
        <v>65</v>
      </c>
      <c r="E20" s="15" t="s">
        <v>1237</v>
      </c>
      <c r="F20" s="8" t="s">
        <v>6</v>
      </c>
      <c r="G20" s="9" t="s">
        <v>7</v>
      </c>
      <c r="H20" s="16">
        <v>73.8</v>
      </c>
      <c r="I20" s="11">
        <f>H20*0.4</f>
        <v>29.52</v>
      </c>
      <c r="J20" s="11">
        <v>15.32</v>
      </c>
      <c r="K20" s="11">
        <v>61.6</v>
      </c>
      <c r="L20" s="11"/>
      <c r="M20" s="11">
        <f>J20+K20</f>
        <v>76.92</v>
      </c>
      <c r="N20" s="11">
        <f>M20*0.6</f>
        <v>46.152</v>
      </c>
      <c r="O20" s="11"/>
      <c r="P20" s="11"/>
      <c r="Q20" s="11">
        <f>I20+N20</f>
        <v>75.672</v>
      </c>
      <c r="R20" s="17" t="s">
        <v>1238</v>
      </c>
      <c r="S20" s="18"/>
    </row>
    <row r="21" spans="1:19" ht="15" customHeight="1">
      <c r="A21" s="93">
        <v>18</v>
      </c>
      <c r="B21" s="93">
        <v>2</v>
      </c>
      <c r="C21" s="5" t="s">
        <v>66</v>
      </c>
      <c r="D21" s="6" t="s">
        <v>67</v>
      </c>
      <c r="E21" s="15" t="s">
        <v>1239</v>
      </c>
      <c r="F21" s="8" t="s">
        <v>68</v>
      </c>
      <c r="G21" s="9" t="s">
        <v>69</v>
      </c>
      <c r="H21" s="16">
        <v>69.1</v>
      </c>
      <c r="I21" s="11">
        <f>H21*0.4</f>
        <v>27.64</v>
      </c>
      <c r="J21" s="11">
        <v>15.68</v>
      </c>
      <c r="K21" s="11">
        <v>43.2</v>
      </c>
      <c r="L21" s="11">
        <v>25.8</v>
      </c>
      <c r="M21" s="11">
        <f>J21+K21+L21</f>
        <v>84.68</v>
      </c>
      <c r="N21" s="11">
        <f>M21*0.6</f>
        <v>50.808</v>
      </c>
      <c r="O21" s="11"/>
      <c r="P21" s="11"/>
      <c r="Q21" s="11">
        <f>I21+N21</f>
        <v>78.44800000000001</v>
      </c>
      <c r="R21" s="17" t="s">
        <v>1238</v>
      </c>
      <c r="S21" s="18"/>
    </row>
    <row r="22" spans="1:19" ht="15" customHeight="1">
      <c r="A22" s="93">
        <v>19</v>
      </c>
      <c r="B22" s="93">
        <v>3</v>
      </c>
      <c r="C22" s="5" t="s">
        <v>70</v>
      </c>
      <c r="D22" s="6" t="s">
        <v>71</v>
      </c>
      <c r="E22" s="15" t="s">
        <v>1237</v>
      </c>
      <c r="F22" s="8" t="s">
        <v>72</v>
      </c>
      <c r="G22" s="9" t="s">
        <v>73</v>
      </c>
      <c r="H22" s="16"/>
      <c r="I22" s="11"/>
      <c r="J22" s="11">
        <v>17.8</v>
      </c>
      <c r="K22" s="11">
        <v>70.48</v>
      </c>
      <c r="L22" s="11"/>
      <c r="M22" s="11">
        <f>J22+K22</f>
        <v>88.28</v>
      </c>
      <c r="N22" s="11"/>
      <c r="O22" s="11"/>
      <c r="P22" s="11"/>
      <c r="Q22" s="11">
        <v>88.28</v>
      </c>
      <c r="R22" s="17" t="s">
        <v>1238</v>
      </c>
      <c r="S22" s="18"/>
    </row>
    <row r="23" spans="1:19" ht="15" customHeight="1">
      <c r="A23" s="93">
        <v>20</v>
      </c>
      <c r="B23" s="93">
        <v>4</v>
      </c>
      <c r="C23" s="5" t="s">
        <v>74</v>
      </c>
      <c r="D23" s="6" t="s">
        <v>75</v>
      </c>
      <c r="E23" s="15" t="s">
        <v>1237</v>
      </c>
      <c r="F23" s="8" t="s">
        <v>76</v>
      </c>
      <c r="G23" s="9" t="s">
        <v>77</v>
      </c>
      <c r="H23" s="16">
        <v>36.1</v>
      </c>
      <c r="I23" s="11">
        <f>H23*0.4</f>
        <v>14.440000000000001</v>
      </c>
      <c r="J23" s="11">
        <v>14.96</v>
      </c>
      <c r="K23" s="11">
        <v>64.64</v>
      </c>
      <c r="L23" s="11"/>
      <c r="M23" s="11">
        <f>J23+K23</f>
        <v>79.6</v>
      </c>
      <c r="N23" s="11">
        <f>M23*0.6</f>
        <v>47.76</v>
      </c>
      <c r="O23" s="11"/>
      <c r="P23" s="11"/>
      <c r="Q23" s="11">
        <f>I23+N23</f>
        <v>62.2</v>
      </c>
      <c r="R23" s="17" t="s">
        <v>1238</v>
      </c>
      <c r="S23" s="18"/>
    </row>
    <row r="24" spans="1:19" ht="15" customHeight="1">
      <c r="A24" s="93">
        <v>21</v>
      </c>
      <c r="B24" s="93">
        <v>5</v>
      </c>
      <c r="C24" s="5" t="s">
        <v>78</v>
      </c>
      <c r="D24" s="6" t="s">
        <v>79</v>
      </c>
      <c r="E24" s="15" t="s">
        <v>1237</v>
      </c>
      <c r="F24" s="8" t="s">
        <v>80</v>
      </c>
      <c r="G24" s="9" t="s">
        <v>81</v>
      </c>
      <c r="H24" s="16">
        <v>53.8</v>
      </c>
      <c r="I24" s="11">
        <f>H24*0.4</f>
        <v>21.52</v>
      </c>
      <c r="J24" s="11">
        <v>16.2</v>
      </c>
      <c r="K24" s="11">
        <v>40.1</v>
      </c>
      <c r="L24" s="11">
        <v>9.96</v>
      </c>
      <c r="M24" s="11">
        <f>J24+K24+L24</f>
        <v>66.25999999999999</v>
      </c>
      <c r="N24" s="11">
        <f>M24*0.6</f>
        <v>39.75599999999999</v>
      </c>
      <c r="O24" s="11"/>
      <c r="P24" s="11"/>
      <c r="Q24" s="11">
        <f>I24+N24</f>
        <v>61.275999999999996</v>
      </c>
      <c r="R24" s="17" t="s">
        <v>1238</v>
      </c>
      <c r="S24" s="18"/>
    </row>
    <row r="25" spans="1:19" ht="15" customHeight="1">
      <c r="A25" s="93">
        <v>22</v>
      </c>
      <c r="B25" s="93">
        <v>6</v>
      </c>
      <c r="C25" s="5" t="s">
        <v>82</v>
      </c>
      <c r="D25" s="6" t="s">
        <v>83</v>
      </c>
      <c r="E25" s="15" t="s">
        <v>1237</v>
      </c>
      <c r="F25" s="8" t="s">
        <v>84</v>
      </c>
      <c r="G25" s="9" t="s">
        <v>85</v>
      </c>
      <c r="H25" s="16">
        <v>75.5</v>
      </c>
      <c r="I25" s="11">
        <f>H25*0.4</f>
        <v>30.200000000000003</v>
      </c>
      <c r="J25" s="11">
        <v>18.12</v>
      </c>
      <c r="K25" s="11">
        <v>71.68</v>
      </c>
      <c r="L25" s="11"/>
      <c r="M25" s="11">
        <f aca="true" t="shared" si="4" ref="M25:M31">J25+K25</f>
        <v>89.80000000000001</v>
      </c>
      <c r="N25" s="11">
        <f>M25*0.6</f>
        <v>53.88</v>
      </c>
      <c r="O25" s="11"/>
      <c r="P25" s="11"/>
      <c r="Q25" s="11">
        <f>I25+N25</f>
        <v>84.08000000000001</v>
      </c>
      <c r="R25" s="17" t="s">
        <v>1238</v>
      </c>
      <c r="S25" s="18"/>
    </row>
    <row r="26" spans="1:19" ht="15" customHeight="1">
      <c r="A26" s="93">
        <v>23</v>
      </c>
      <c r="B26" s="93">
        <v>7</v>
      </c>
      <c r="C26" s="5" t="s">
        <v>86</v>
      </c>
      <c r="D26" s="6" t="s">
        <v>87</v>
      </c>
      <c r="E26" s="15" t="s">
        <v>1237</v>
      </c>
      <c r="F26" s="8" t="s">
        <v>88</v>
      </c>
      <c r="G26" s="9" t="s">
        <v>89</v>
      </c>
      <c r="H26" s="16"/>
      <c r="I26" s="11"/>
      <c r="J26" s="11">
        <v>17.08</v>
      </c>
      <c r="K26" s="11">
        <v>69.04</v>
      </c>
      <c r="L26" s="11"/>
      <c r="M26" s="11">
        <f t="shared" si="4"/>
        <v>86.12</v>
      </c>
      <c r="N26" s="11"/>
      <c r="O26" s="11"/>
      <c r="P26" s="11"/>
      <c r="Q26" s="11">
        <v>86.12</v>
      </c>
      <c r="R26" s="17" t="s">
        <v>1238</v>
      </c>
      <c r="S26" s="18"/>
    </row>
    <row r="27" spans="1:19" ht="15" customHeight="1">
      <c r="A27" s="93">
        <v>24</v>
      </c>
      <c r="B27" s="93">
        <v>8</v>
      </c>
      <c r="C27" s="5" t="s">
        <v>90</v>
      </c>
      <c r="D27" s="6" t="s">
        <v>91</v>
      </c>
      <c r="E27" s="15" t="s">
        <v>1237</v>
      </c>
      <c r="F27" s="8" t="s">
        <v>92</v>
      </c>
      <c r="G27" s="9" t="s">
        <v>93</v>
      </c>
      <c r="H27" s="16">
        <v>71.9</v>
      </c>
      <c r="I27" s="11">
        <f>H27*0.4</f>
        <v>28.760000000000005</v>
      </c>
      <c r="J27" s="11">
        <v>16.44</v>
      </c>
      <c r="K27" s="11">
        <v>66.56</v>
      </c>
      <c r="L27" s="11"/>
      <c r="M27" s="11">
        <f t="shared" si="4"/>
        <v>83</v>
      </c>
      <c r="N27" s="11">
        <f>M27*0.6</f>
        <v>49.8</v>
      </c>
      <c r="O27" s="11"/>
      <c r="P27" s="11"/>
      <c r="Q27" s="11">
        <f>I27+N27</f>
        <v>78.56</v>
      </c>
      <c r="R27" s="17" t="s">
        <v>1238</v>
      </c>
      <c r="S27" s="18"/>
    </row>
    <row r="28" spans="1:19" ht="15" customHeight="1">
      <c r="A28" s="93">
        <v>25</v>
      </c>
      <c r="B28" s="93">
        <v>9</v>
      </c>
      <c r="C28" s="5" t="s">
        <v>94</v>
      </c>
      <c r="D28" s="6" t="s">
        <v>95</v>
      </c>
      <c r="E28" s="15" t="s">
        <v>1237</v>
      </c>
      <c r="F28" s="8" t="s">
        <v>92</v>
      </c>
      <c r="G28" s="9" t="s">
        <v>93</v>
      </c>
      <c r="H28" s="16">
        <v>71.1</v>
      </c>
      <c r="I28" s="11">
        <f>H28*0.4</f>
        <v>28.439999999999998</v>
      </c>
      <c r="J28" s="11">
        <v>15.12</v>
      </c>
      <c r="K28" s="11">
        <v>62.08</v>
      </c>
      <c r="L28" s="11"/>
      <c r="M28" s="11">
        <f t="shared" si="4"/>
        <v>77.2</v>
      </c>
      <c r="N28" s="11">
        <f>M28*0.6</f>
        <v>46.32</v>
      </c>
      <c r="O28" s="11"/>
      <c r="P28" s="11"/>
      <c r="Q28" s="11">
        <f>I28+N28</f>
        <v>74.75999999999999</v>
      </c>
      <c r="R28" s="17" t="s">
        <v>1238</v>
      </c>
      <c r="S28" s="18"/>
    </row>
    <row r="29" spans="1:19" ht="15" customHeight="1">
      <c r="A29" s="93">
        <v>26</v>
      </c>
      <c r="B29" s="93">
        <v>10</v>
      </c>
      <c r="C29" s="5" t="s">
        <v>96</v>
      </c>
      <c r="D29" s="6" t="s">
        <v>97</v>
      </c>
      <c r="E29" s="15" t="s">
        <v>1237</v>
      </c>
      <c r="F29" s="8" t="s">
        <v>92</v>
      </c>
      <c r="G29" s="9" t="s">
        <v>93</v>
      </c>
      <c r="H29" s="16">
        <v>69</v>
      </c>
      <c r="I29" s="11">
        <f>H29*0.4</f>
        <v>27.6</v>
      </c>
      <c r="J29" s="11">
        <v>15.4</v>
      </c>
      <c r="K29" s="11">
        <v>61.28</v>
      </c>
      <c r="L29" s="11"/>
      <c r="M29" s="11">
        <f t="shared" si="4"/>
        <v>76.68</v>
      </c>
      <c r="N29" s="11">
        <f>M29*0.6</f>
        <v>46.008</v>
      </c>
      <c r="O29" s="11"/>
      <c r="P29" s="11"/>
      <c r="Q29" s="11">
        <f>I29+N29</f>
        <v>73.608</v>
      </c>
      <c r="R29" s="17" t="s">
        <v>1238</v>
      </c>
      <c r="S29" s="18"/>
    </row>
    <row r="30" spans="1:19" ht="15" customHeight="1">
      <c r="A30" s="93">
        <v>27</v>
      </c>
      <c r="B30" s="93">
        <v>11</v>
      </c>
      <c r="C30" s="5" t="s">
        <v>98</v>
      </c>
      <c r="D30" s="6" t="s">
        <v>99</v>
      </c>
      <c r="E30" s="15" t="s">
        <v>1237</v>
      </c>
      <c r="F30" s="8" t="s">
        <v>92</v>
      </c>
      <c r="G30" s="9" t="s">
        <v>93</v>
      </c>
      <c r="H30" s="16">
        <v>68.1</v>
      </c>
      <c r="I30" s="11">
        <f>H30*0.4</f>
        <v>27.24</v>
      </c>
      <c r="J30" s="11">
        <v>15.06</v>
      </c>
      <c r="K30" s="11">
        <v>58.88</v>
      </c>
      <c r="L30" s="11"/>
      <c r="M30" s="11">
        <f t="shared" si="4"/>
        <v>73.94</v>
      </c>
      <c r="N30" s="11">
        <f>M30*0.6</f>
        <v>44.364</v>
      </c>
      <c r="O30" s="11"/>
      <c r="P30" s="11"/>
      <c r="Q30" s="11">
        <f>I30+N30</f>
        <v>71.604</v>
      </c>
      <c r="R30" s="17" t="s">
        <v>1238</v>
      </c>
      <c r="S30" s="18"/>
    </row>
    <row r="31" spans="1:19" ht="15" customHeight="1">
      <c r="A31" s="93">
        <v>28</v>
      </c>
      <c r="B31" s="93">
        <v>12</v>
      </c>
      <c r="C31" s="5" t="s">
        <v>100</v>
      </c>
      <c r="D31" s="6" t="s">
        <v>101</v>
      </c>
      <c r="E31" s="15" t="s">
        <v>1237</v>
      </c>
      <c r="F31" s="8" t="s">
        <v>92</v>
      </c>
      <c r="G31" s="9" t="s">
        <v>93</v>
      </c>
      <c r="H31" s="16">
        <v>66.6</v>
      </c>
      <c r="I31" s="11">
        <f>H31*0.4</f>
        <v>26.64</v>
      </c>
      <c r="J31" s="11">
        <v>13.28</v>
      </c>
      <c r="K31" s="11">
        <v>59.84</v>
      </c>
      <c r="L31" s="11"/>
      <c r="M31" s="11">
        <f t="shared" si="4"/>
        <v>73.12</v>
      </c>
      <c r="N31" s="11">
        <f>M31*0.6</f>
        <v>43.872</v>
      </c>
      <c r="O31" s="11"/>
      <c r="P31" s="11"/>
      <c r="Q31" s="11">
        <f>I31+N31</f>
        <v>70.512</v>
      </c>
      <c r="R31" s="17" t="s">
        <v>1238</v>
      </c>
      <c r="S31" s="18"/>
    </row>
    <row r="32" spans="1:19" ht="15" customHeight="1">
      <c r="A32" s="93">
        <v>29</v>
      </c>
      <c r="B32" s="93">
        <v>13</v>
      </c>
      <c r="C32" s="5" t="s">
        <v>102</v>
      </c>
      <c r="D32" s="6" t="s">
        <v>103</v>
      </c>
      <c r="E32" s="15" t="s">
        <v>1237</v>
      </c>
      <c r="F32" s="8" t="s">
        <v>104</v>
      </c>
      <c r="G32" s="9" t="s">
        <v>105</v>
      </c>
      <c r="H32" s="16"/>
      <c r="I32" s="11"/>
      <c r="J32" s="11">
        <v>16.72</v>
      </c>
      <c r="K32" s="11">
        <v>69.36</v>
      </c>
      <c r="L32" s="11"/>
      <c r="M32" s="11">
        <f>J32+K32</f>
        <v>86.08</v>
      </c>
      <c r="N32" s="11"/>
      <c r="O32" s="11"/>
      <c r="P32" s="11"/>
      <c r="Q32" s="11">
        <v>86.08</v>
      </c>
      <c r="R32" s="17" t="s">
        <v>1238</v>
      </c>
      <c r="S32" s="18"/>
    </row>
    <row r="33" spans="1:19" ht="15" customHeight="1">
      <c r="A33" s="93">
        <v>30</v>
      </c>
      <c r="B33" s="93">
        <v>14</v>
      </c>
      <c r="C33" s="5" t="s">
        <v>106</v>
      </c>
      <c r="D33" s="6" t="s">
        <v>107</v>
      </c>
      <c r="E33" s="15" t="s">
        <v>1237</v>
      </c>
      <c r="F33" s="8" t="s">
        <v>108</v>
      </c>
      <c r="G33" s="9" t="s">
        <v>109</v>
      </c>
      <c r="H33" s="16">
        <v>49.9</v>
      </c>
      <c r="I33" s="11">
        <f>H33*0.4</f>
        <v>19.96</v>
      </c>
      <c r="J33" s="11">
        <v>12.96</v>
      </c>
      <c r="K33" s="11">
        <v>56.8</v>
      </c>
      <c r="L33" s="11"/>
      <c r="M33" s="11">
        <f>J33+K33</f>
        <v>69.75999999999999</v>
      </c>
      <c r="N33" s="11">
        <f>M33*0.6</f>
        <v>41.855999999999995</v>
      </c>
      <c r="O33" s="11"/>
      <c r="P33" s="11"/>
      <c r="Q33" s="11">
        <f>I33+N33</f>
        <v>61.815999999999995</v>
      </c>
      <c r="R33" s="17" t="s">
        <v>1238</v>
      </c>
      <c r="S33" s="18"/>
    </row>
    <row r="34" spans="1:19" ht="15" customHeight="1">
      <c r="A34" s="93">
        <v>31</v>
      </c>
      <c r="B34" s="93">
        <v>15</v>
      </c>
      <c r="C34" s="5" t="s">
        <v>110</v>
      </c>
      <c r="D34" s="6" t="s">
        <v>111</v>
      </c>
      <c r="E34" s="15" t="s">
        <v>1237</v>
      </c>
      <c r="F34" s="8" t="s">
        <v>108</v>
      </c>
      <c r="G34" s="9" t="s">
        <v>109</v>
      </c>
      <c r="H34" s="16">
        <v>44.2</v>
      </c>
      <c r="I34" s="11">
        <f>H34*0.4</f>
        <v>17.680000000000003</v>
      </c>
      <c r="J34" s="11">
        <v>14</v>
      </c>
      <c r="K34" s="11">
        <v>58.08</v>
      </c>
      <c r="L34" s="11"/>
      <c r="M34" s="11">
        <f>J34+K34</f>
        <v>72.08</v>
      </c>
      <c r="N34" s="11">
        <f>M34*0.6</f>
        <v>43.248</v>
      </c>
      <c r="O34" s="11"/>
      <c r="P34" s="11"/>
      <c r="Q34" s="11">
        <f>I34+N34</f>
        <v>60.928</v>
      </c>
      <c r="R34" s="17" t="s">
        <v>1238</v>
      </c>
      <c r="S34" s="18"/>
    </row>
    <row r="35" spans="1:19" ht="15" customHeight="1">
      <c r="A35" s="93">
        <v>32</v>
      </c>
      <c r="B35" s="93">
        <v>16</v>
      </c>
      <c r="C35" s="5" t="s">
        <v>112</v>
      </c>
      <c r="D35" s="6" t="s">
        <v>113</v>
      </c>
      <c r="E35" s="15" t="s">
        <v>1237</v>
      </c>
      <c r="F35" s="8" t="s">
        <v>114</v>
      </c>
      <c r="G35" s="9" t="s">
        <v>115</v>
      </c>
      <c r="H35" s="16"/>
      <c r="I35" s="11"/>
      <c r="J35" s="11">
        <v>16.84</v>
      </c>
      <c r="K35" s="11">
        <v>41.5</v>
      </c>
      <c r="L35" s="11">
        <v>28.68</v>
      </c>
      <c r="M35" s="11">
        <f>L35+K35+J35</f>
        <v>87.02000000000001</v>
      </c>
      <c r="N35" s="11"/>
      <c r="O35" s="11"/>
      <c r="P35" s="11"/>
      <c r="Q35" s="11">
        <v>87.02</v>
      </c>
      <c r="R35" s="17" t="s">
        <v>1238</v>
      </c>
      <c r="S35" s="18"/>
    </row>
    <row r="36" spans="1:19" ht="15" customHeight="1">
      <c r="A36" s="93">
        <v>33</v>
      </c>
      <c r="B36" s="93">
        <v>17</v>
      </c>
      <c r="C36" s="5" t="s">
        <v>116</v>
      </c>
      <c r="D36" s="6" t="s">
        <v>117</v>
      </c>
      <c r="E36" s="15" t="s">
        <v>1237</v>
      </c>
      <c r="F36" s="8" t="s">
        <v>118</v>
      </c>
      <c r="G36" s="9" t="s">
        <v>119</v>
      </c>
      <c r="H36" s="16">
        <v>68.1</v>
      </c>
      <c r="I36" s="11">
        <f>H36*0.4</f>
        <v>27.24</v>
      </c>
      <c r="J36" s="11">
        <v>14.52</v>
      </c>
      <c r="K36" s="11">
        <v>58.4</v>
      </c>
      <c r="L36" s="11"/>
      <c r="M36" s="11">
        <f>J36+K36</f>
        <v>72.92</v>
      </c>
      <c r="N36" s="11">
        <f>M36*0.6</f>
        <v>43.752</v>
      </c>
      <c r="O36" s="11"/>
      <c r="P36" s="11"/>
      <c r="Q36" s="11">
        <f>I36+N36</f>
        <v>70.992</v>
      </c>
      <c r="R36" s="17" t="s">
        <v>1238</v>
      </c>
      <c r="S36" s="18"/>
    </row>
    <row r="37" spans="1:19" ht="15" customHeight="1">
      <c r="A37" s="93">
        <v>34</v>
      </c>
      <c r="B37" s="93">
        <v>18</v>
      </c>
      <c r="C37" s="5" t="s">
        <v>120</v>
      </c>
      <c r="D37" s="6" t="s">
        <v>121</v>
      </c>
      <c r="E37" s="15" t="s">
        <v>1237</v>
      </c>
      <c r="F37" s="8" t="s">
        <v>122</v>
      </c>
      <c r="G37" s="9" t="s">
        <v>123</v>
      </c>
      <c r="H37" s="16"/>
      <c r="I37" s="11"/>
      <c r="J37" s="11">
        <v>17.88</v>
      </c>
      <c r="K37" s="11">
        <v>71.04</v>
      </c>
      <c r="L37" s="11"/>
      <c r="M37" s="11">
        <f>J37+K37</f>
        <v>88.92</v>
      </c>
      <c r="N37" s="11"/>
      <c r="O37" s="11"/>
      <c r="P37" s="11"/>
      <c r="Q37" s="11">
        <v>88.92</v>
      </c>
      <c r="R37" s="17" t="s">
        <v>1238</v>
      </c>
      <c r="S37" s="18"/>
    </row>
    <row r="38" spans="1:19" ht="15" customHeight="1">
      <c r="A38" s="93">
        <v>35</v>
      </c>
      <c r="B38" s="93">
        <v>19</v>
      </c>
      <c r="C38" s="5" t="s">
        <v>124</v>
      </c>
      <c r="D38" s="6" t="s">
        <v>125</v>
      </c>
      <c r="E38" s="15" t="s">
        <v>1239</v>
      </c>
      <c r="F38" s="8" t="s">
        <v>10</v>
      </c>
      <c r="G38" s="9" t="s">
        <v>126</v>
      </c>
      <c r="H38" s="16"/>
      <c r="I38" s="11"/>
      <c r="J38" s="11">
        <v>16.76</v>
      </c>
      <c r="K38" s="11">
        <v>69.84</v>
      </c>
      <c r="L38" s="11"/>
      <c r="M38" s="11">
        <f>J38+K38</f>
        <v>86.60000000000001</v>
      </c>
      <c r="N38" s="11"/>
      <c r="O38" s="11"/>
      <c r="P38" s="11"/>
      <c r="Q38" s="11">
        <v>86.6</v>
      </c>
      <c r="R38" s="17" t="s">
        <v>1238</v>
      </c>
      <c r="S38" s="18"/>
    </row>
    <row r="39" spans="1:19" ht="15" customHeight="1">
      <c r="A39" s="93">
        <v>36</v>
      </c>
      <c r="B39" s="93">
        <v>20</v>
      </c>
      <c r="C39" s="5" t="s">
        <v>127</v>
      </c>
      <c r="D39" s="6" t="s">
        <v>128</v>
      </c>
      <c r="E39" s="15" t="s">
        <v>1237</v>
      </c>
      <c r="F39" s="8" t="s">
        <v>80</v>
      </c>
      <c r="G39" s="9" t="s">
        <v>129</v>
      </c>
      <c r="H39" s="16"/>
      <c r="I39" s="11"/>
      <c r="J39" s="11">
        <v>18.48</v>
      </c>
      <c r="K39" s="11">
        <v>44.9</v>
      </c>
      <c r="L39" s="11">
        <v>26.4</v>
      </c>
      <c r="M39" s="11">
        <f>L39+K39+J39</f>
        <v>89.78</v>
      </c>
      <c r="N39" s="11"/>
      <c r="O39" s="11"/>
      <c r="P39" s="11"/>
      <c r="Q39" s="11">
        <v>89.78</v>
      </c>
      <c r="R39" s="17" t="s">
        <v>1238</v>
      </c>
      <c r="S39" s="18"/>
    </row>
    <row r="40" spans="1:19" ht="15" customHeight="1">
      <c r="A40" s="93">
        <v>37</v>
      </c>
      <c r="B40" s="93">
        <v>21</v>
      </c>
      <c r="C40" s="5" t="s">
        <v>130</v>
      </c>
      <c r="D40" s="6" t="s">
        <v>131</v>
      </c>
      <c r="E40" s="15" t="s">
        <v>1239</v>
      </c>
      <c r="F40" s="8" t="s">
        <v>132</v>
      </c>
      <c r="G40" s="9" t="s">
        <v>133</v>
      </c>
      <c r="H40" s="16"/>
      <c r="I40" s="11"/>
      <c r="J40" s="11">
        <v>17.76</v>
      </c>
      <c r="K40" s="11"/>
      <c r="L40" s="11">
        <v>75.2</v>
      </c>
      <c r="M40" s="11">
        <f>J40+L40</f>
        <v>92.96000000000001</v>
      </c>
      <c r="N40" s="11"/>
      <c r="O40" s="11"/>
      <c r="P40" s="11"/>
      <c r="Q40" s="11">
        <v>92.96</v>
      </c>
      <c r="R40" s="17" t="s">
        <v>1238</v>
      </c>
      <c r="S40" s="18"/>
    </row>
    <row r="41" spans="1:19" ht="15" customHeight="1">
      <c r="A41" s="93">
        <v>38</v>
      </c>
      <c r="B41" s="93">
        <v>22</v>
      </c>
      <c r="C41" s="5" t="s">
        <v>134</v>
      </c>
      <c r="D41" s="6" t="s">
        <v>135</v>
      </c>
      <c r="E41" s="15" t="s">
        <v>1237</v>
      </c>
      <c r="F41" s="8" t="s">
        <v>92</v>
      </c>
      <c r="G41" s="9" t="s">
        <v>136</v>
      </c>
      <c r="H41" s="16"/>
      <c r="I41" s="11"/>
      <c r="J41" s="11">
        <v>17.32</v>
      </c>
      <c r="K41" s="11">
        <v>68.8</v>
      </c>
      <c r="L41" s="11"/>
      <c r="M41" s="11">
        <f>J41+K41</f>
        <v>86.12</v>
      </c>
      <c r="N41" s="11"/>
      <c r="O41" s="11"/>
      <c r="P41" s="11"/>
      <c r="Q41" s="11">
        <v>86.12</v>
      </c>
      <c r="R41" s="17" t="s">
        <v>1238</v>
      </c>
      <c r="S41" s="18"/>
    </row>
    <row r="42" spans="1:19" ht="15" customHeight="1">
      <c r="A42" s="93">
        <v>39</v>
      </c>
      <c r="B42" s="93">
        <v>23</v>
      </c>
      <c r="C42" s="5" t="s">
        <v>137</v>
      </c>
      <c r="D42" s="6" t="s">
        <v>138</v>
      </c>
      <c r="E42" s="15" t="s">
        <v>1237</v>
      </c>
      <c r="F42" s="8" t="s">
        <v>139</v>
      </c>
      <c r="G42" s="9" t="s">
        <v>140</v>
      </c>
      <c r="H42" s="16">
        <v>58.1</v>
      </c>
      <c r="I42" s="11">
        <f>H42*0.4</f>
        <v>23.240000000000002</v>
      </c>
      <c r="J42" s="11">
        <v>17.8</v>
      </c>
      <c r="K42" s="11">
        <v>71.04</v>
      </c>
      <c r="L42" s="11"/>
      <c r="M42" s="11">
        <f>J42+K42</f>
        <v>88.84</v>
      </c>
      <c r="N42" s="11">
        <f>M42*0.6</f>
        <v>53.304</v>
      </c>
      <c r="O42" s="11"/>
      <c r="P42" s="11"/>
      <c r="Q42" s="11">
        <f>I42+N42</f>
        <v>76.54400000000001</v>
      </c>
      <c r="R42" s="17" t="s">
        <v>1238</v>
      </c>
      <c r="S42" s="18"/>
    </row>
    <row r="43" spans="1:19" ht="15" customHeight="1">
      <c r="A43" s="93">
        <v>40</v>
      </c>
      <c r="B43" s="93">
        <v>24</v>
      </c>
      <c r="C43" s="5" t="s">
        <v>141</v>
      </c>
      <c r="D43" s="6" t="s">
        <v>142</v>
      </c>
      <c r="E43" s="15" t="s">
        <v>1239</v>
      </c>
      <c r="F43" s="8" t="s">
        <v>114</v>
      </c>
      <c r="G43" s="9" t="s">
        <v>143</v>
      </c>
      <c r="H43" s="16"/>
      <c r="I43" s="11"/>
      <c r="J43" s="11">
        <v>17.8</v>
      </c>
      <c r="K43" s="11">
        <v>43.3</v>
      </c>
      <c r="L43" s="11">
        <v>28.74</v>
      </c>
      <c r="M43" s="11">
        <f>L43+K43+J43</f>
        <v>89.83999999999999</v>
      </c>
      <c r="N43" s="11"/>
      <c r="O43" s="11"/>
      <c r="P43" s="11"/>
      <c r="Q43" s="11">
        <v>89.84</v>
      </c>
      <c r="R43" s="17" t="s">
        <v>1238</v>
      </c>
      <c r="S43" s="18"/>
    </row>
    <row r="44" spans="1:19" ht="15" customHeight="1">
      <c r="A44" s="93">
        <v>41</v>
      </c>
      <c r="B44" s="93">
        <v>25</v>
      </c>
      <c r="C44" s="5" t="s">
        <v>144</v>
      </c>
      <c r="D44" s="6" t="s">
        <v>145</v>
      </c>
      <c r="E44" s="15" t="s">
        <v>1237</v>
      </c>
      <c r="F44" s="8" t="s">
        <v>146</v>
      </c>
      <c r="G44" s="9" t="s">
        <v>147</v>
      </c>
      <c r="H44" s="16"/>
      <c r="I44" s="11"/>
      <c r="J44" s="11">
        <v>16.88</v>
      </c>
      <c r="K44" s="11">
        <v>69.6</v>
      </c>
      <c r="L44" s="11"/>
      <c r="M44" s="11">
        <f>K44+J44</f>
        <v>86.47999999999999</v>
      </c>
      <c r="N44" s="11"/>
      <c r="O44" s="11"/>
      <c r="P44" s="11"/>
      <c r="Q44" s="11">
        <v>86.48</v>
      </c>
      <c r="R44" s="17" t="s">
        <v>1238</v>
      </c>
      <c r="S44" s="18"/>
    </row>
    <row r="45" spans="1:19" ht="15" customHeight="1">
      <c r="A45" s="93">
        <v>42</v>
      </c>
      <c r="B45" s="93">
        <v>26</v>
      </c>
      <c r="C45" s="5" t="s">
        <v>148</v>
      </c>
      <c r="D45" s="6" t="s">
        <v>149</v>
      </c>
      <c r="E45" s="15" t="s">
        <v>1237</v>
      </c>
      <c r="F45" s="8" t="s">
        <v>150</v>
      </c>
      <c r="G45" s="9" t="s">
        <v>151</v>
      </c>
      <c r="H45" s="16"/>
      <c r="I45" s="11"/>
      <c r="J45" s="11">
        <v>17.84</v>
      </c>
      <c r="K45" s="11">
        <v>70.88</v>
      </c>
      <c r="L45" s="11"/>
      <c r="M45" s="11">
        <f>K45+J45</f>
        <v>88.72</v>
      </c>
      <c r="N45" s="11"/>
      <c r="O45" s="11"/>
      <c r="P45" s="11"/>
      <c r="Q45" s="11">
        <v>88.72</v>
      </c>
      <c r="R45" s="17" t="s">
        <v>1238</v>
      </c>
      <c r="S45" s="18"/>
    </row>
    <row r="46" spans="1:18" ht="15" customHeight="1">
      <c r="A46" s="93">
        <v>43</v>
      </c>
      <c r="B46" s="93">
        <v>1</v>
      </c>
      <c r="C46" s="5" t="s">
        <v>152</v>
      </c>
      <c r="D46" s="6" t="s">
        <v>153</v>
      </c>
      <c r="E46" s="19" t="s">
        <v>1239</v>
      </c>
      <c r="F46" s="6" t="s">
        <v>154</v>
      </c>
      <c r="G46" s="9" t="s">
        <v>155</v>
      </c>
      <c r="H46" s="11"/>
      <c r="I46" s="11"/>
      <c r="J46" s="11">
        <v>18.12</v>
      </c>
      <c r="K46" s="11">
        <v>71.84</v>
      </c>
      <c r="L46" s="11"/>
      <c r="M46" s="11"/>
      <c r="N46" s="11"/>
      <c r="O46" s="11"/>
      <c r="P46" s="11"/>
      <c r="Q46" s="11">
        <v>89.96</v>
      </c>
      <c r="R46" s="13" t="s">
        <v>1240</v>
      </c>
    </row>
    <row r="47" spans="1:18" ht="15" customHeight="1">
      <c r="A47" s="93">
        <v>44</v>
      </c>
      <c r="B47" s="93">
        <v>1</v>
      </c>
      <c r="C47" s="5" t="s">
        <v>156</v>
      </c>
      <c r="D47" s="6" t="s">
        <v>157</v>
      </c>
      <c r="E47" s="15" t="s">
        <v>1239</v>
      </c>
      <c r="F47" s="8" t="s">
        <v>158</v>
      </c>
      <c r="G47" s="9" t="s">
        <v>159</v>
      </c>
      <c r="H47" s="20">
        <v>74.8</v>
      </c>
      <c r="I47" s="11" t="s">
        <v>1241</v>
      </c>
      <c r="J47" s="11">
        <v>18.7</v>
      </c>
      <c r="K47" s="11">
        <v>69</v>
      </c>
      <c r="L47" s="11"/>
      <c r="M47" s="11">
        <v>87.7</v>
      </c>
      <c r="N47" s="11" t="s">
        <v>1242</v>
      </c>
      <c r="O47" s="11"/>
      <c r="P47" s="11"/>
      <c r="Q47" s="12">
        <v>82.54</v>
      </c>
      <c r="R47" s="17" t="s">
        <v>1243</v>
      </c>
    </row>
    <row r="48" spans="1:18" ht="15" customHeight="1">
      <c r="A48" s="93">
        <v>45</v>
      </c>
      <c r="B48" s="93">
        <v>2</v>
      </c>
      <c r="C48" s="5" t="s">
        <v>160</v>
      </c>
      <c r="D48" s="6" t="s">
        <v>161</v>
      </c>
      <c r="E48" s="15" t="s">
        <v>1237</v>
      </c>
      <c r="F48" s="8" t="s">
        <v>162</v>
      </c>
      <c r="G48" s="9" t="s">
        <v>163</v>
      </c>
      <c r="H48" s="16">
        <v>73.2</v>
      </c>
      <c r="I48" s="11" t="s">
        <v>1244</v>
      </c>
      <c r="J48" s="11">
        <v>17.35</v>
      </c>
      <c r="K48" s="11">
        <v>66.7</v>
      </c>
      <c r="L48" s="11"/>
      <c r="M48" s="11">
        <v>84.05</v>
      </c>
      <c r="N48" s="11" t="s">
        <v>1245</v>
      </c>
      <c r="O48" s="11"/>
      <c r="P48" s="11"/>
      <c r="Q48" s="12">
        <v>79.71</v>
      </c>
      <c r="R48" s="17" t="s">
        <v>1243</v>
      </c>
    </row>
    <row r="49" spans="1:18" ht="15" customHeight="1">
      <c r="A49" s="93">
        <v>46</v>
      </c>
      <c r="B49" s="93">
        <v>3</v>
      </c>
      <c r="C49" s="5" t="s">
        <v>164</v>
      </c>
      <c r="D49" s="6" t="s">
        <v>165</v>
      </c>
      <c r="E49" s="15" t="s">
        <v>1237</v>
      </c>
      <c r="F49" s="8" t="s">
        <v>166</v>
      </c>
      <c r="G49" s="9" t="s">
        <v>167</v>
      </c>
      <c r="H49" s="16">
        <v>70.8</v>
      </c>
      <c r="I49" s="11" t="s">
        <v>1246</v>
      </c>
      <c r="J49" s="11">
        <v>17.45</v>
      </c>
      <c r="K49" s="11">
        <v>44.4</v>
      </c>
      <c r="L49" s="11">
        <v>27.02</v>
      </c>
      <c r="M49" s="11">
        <v>88.87</v>
      </c>
      <c r="N49" s="11" t="s">
        <v>1247</v>
      </c>
      <c r="O49" s="11"/>
      <c r="P49" s="11"/>
      <c r="Q49" s="12">
        <v>81.64</v>
      </c>
      <c r="R49" s="17" t="s">
        <v>1243</v>
      </c>
    </row>
    <row r="50" spans="1:18" ht="15" customHeight="1">
      <c r="A50" s="93">
        <v>47</v>
      </c>
      <c r="B50" s="93">
        <v>4</v>
      </c>
      <c r="C50" s="5" t="s">
        <v>168</v>
      </c>
      <c r="D50" s="6" t="s">
        <v>169</v>
      </c>
      <c r="E50" s="15" t="s">
        <v>1237</v>
      </c>
      <c r="F50" s="8" t="s">
        <v>166</v>
      </c>
      <c r="G50" s="9" t="s">
        <v>167</v>
      </c>
      <c r="H50" s="16">
        <v>64.1</v>
      </c>
      <c r="I50" s="11" t="s">
        <v>1248</v>
      </c>
      <c r="J50" s="11">
        <v>17.25</v>
      </c>
      <c r="K50" s="11">
        <v>43.7</v>
      </c>
      <c r="L50" s="11">
        <v>25.89</v>
      </c>
      <c r="M50" s="11">
        <v>86.84</v>
      </c>
      <c r="N50" s="11" t="s">
        <v>1249</v>
      </c>
      <c r="O50" s="11"/>
      <c r="P50" s="11"/>
      <c r="Q50" s="12">
        <v>77.74</v>
      </c>
      <c r="R50" s="17" t="s">
        <v>1243</v>
      </c>
    </row>
    <row r="51" spans="1:18" ht="15" customHeight="1">
      <c r="A51" s="93">
        <v>48</v>
      </c>
      <c r="B51" s="93">
        <v>5</v>
      </c>
      <c r="C51" s="5" t="s">
        <v>170</v>
      </c>
      <c r="D51" s="6" t="s">
        <v>171</v>
      </c>
      <c r="E51" s="15" t="s">
        <v>1239</v>
      </c>
      <c r="F51" s="8" t="s">
        <v>172</v>
      </c>
      <c r="G51" s="9" t="s">
        <v>173</v>
      </c>
      <c r="H51" s="16">
        <v>66.2</v>
      </c>
      <c r="I51" s="11" t="s">
        <v>1250</v>
      </c>
      <c r="J51" s="11">
        <v>18.7</v>
      </c>
      <c r="K51" s="11">
        <v>40.05</v>
      </c>
      <c r="L51" s="11">
        <v>25.06</v>
      </c>
      <c r="M51" s="11">
        <v>83.81</v>
      </c>
      <c r="N51" s="11" t="s">
        <v>1251</v>
      </c>
      <c r="O51" s="11"/>
      <c r="P51" s="11"/>
      <c r="Q51" s="11">
        <v>76.77</v>
      </c>
      <c r="R51" s="17" t="s">
        <v>1243</v>
      </c>
    </row>
    <row r="52" spans="1:18" ht="15" customHeight="1">
      <c r="A52" s="93">
        <v>49</v>
      </c>
      <c r="B52" s="93">
        <v>6</v>
      </c>
      <c r="C52" s="5" t="s">
        <v>174</v>
      </c>
      <c r="D52" s="6" t="s">
        <v>175</v>
      </c>
      <c r="E52" s="15" t="s">
        <v>1237</v>
      </c>
      <c r="F52" s="8" t="s">
        <v>176</v>
      </c>
      <c r="G52" s="9" t="s">
        <v>177</v>
      </c>
      <c r="H52" s="16">
        <v>41.1</v>
      </c>
      <c r="I52" s="11" t="s">
        <v>1252</v>
      </c>
      <c r="J52" s="11">
        <v>17.35</v>
      </c>
      <c r="K52" s="11">
        <v>42.8</v>
      </c>
      <c r="L52" s="11">
        <v>27.06</v>
      </c>
      <c r="M52" s="11">
        <v>87.21</v>
      </c>
      <c r="N52" s="11" t="s">
        <v>1253</v>
      </c>
      <c r="O52" s="11"/>
      <c r="P52" s="11"/>
      <c r="Q52" s="11">
        <v>68.77</v>
      </c>
      <c r="R52" s="17" t="s">
        <v>1243</v>
      </c>
    </row>
    <row r="53" spans="1:18" ht="15" customHeight="1">
      <c r="A53" s="93">
        <v>50</v>
      </c>
      <c r="B53" s="93">
        <v>7</v>
      </c>
      <c r="C53" s="5" t="s">
        <v>178</v>
      </c>
      <c r="D53" s="6" t="s">
        <v>179</v>
      </c>
      <c r="E53" s="15" t="s">
        <v>1237</v>
      </c>
      <c r="F53" s="8" t="s">
        <v>180</v>
      </c>
      <c r="G53" s="9" t="s">
        <v>181</v>
      </c>
      <c r="H53" s="16">
        <v>61.2</v>
      </c>
      <c r="I53" s="11" t="s">
        <v>1254</v>
      </c>
      <c r="J53" s="11">
        <v>17.15</v>
      </c>
      <c r="K53" s="11">
        <v>41.2</v>
      </c>
      <c r="L53" s="11">
        <v>25.8</v>
      </c>
      <c r="M53" s="11">
        <v>84.15</v>
      </c>
      <c r="N53" s="11" t="s">
        <v>1255</v>
      </c>
      <c r="O53" s="11"/>
      <c r="P53" s="11"/>
      <c r="Q53" s="11">
        <v>74.97</v>
      </c>
      <c r="R53" s="17" t="s">
        <v>1243</v>
      </c>
    </row>
    <row r="54" spans="1:18" ht="15" customHeight="1">
      <c r="A54" s="93">
        <v>51</v>
      </c>
      <c r="B54" s="93">
        <v>8</v>
      </c>
      <c r="C54" s="5" t="s">
        <v>182</v>
      </c>
      <c r="D54" s="6" t="s">
        <v>183</v>
      </c>
      <c r="E54" s="15" t="s">
        <v>1237</v>
      </c>
      <c r="F54" s="8" t="s">
        <v>184</v>
      </c>
      <c r="G54" s="9" t="s">
        <v>185</v>
      </c>
      <c r="H54" s="16">
        <v>71.3</v>
      </c>
      <c r="I54" s="11" t="s">
        <v>1256</v>
      </c>
      <c r="J54" s="11">
        <v>19.25</v>
      </c>
      <c r="K54" s="11">
        <v>65.4</v>
      </c>
      <c r="L54" s="11"/>
      <c r="M54" s="11">
        <v>84.65</v>
      </c>
      <c r="N54" s="11" t="s">
        <v>1257</v>
      </c>
      <c r="O54" s="11"/>
      <c r="P54" s="11"/>
      <c r="Q54" s="11">
        <v>79.31</v>
      </c>
      <c r="R54" s="17" t="s">
        <v>1243</v>
      </c>
    </row>
    <row r="55" spans="1:18" ht="15" customHeight="1">
      <c r="A55" s="93">
        <v>52</v>
      </c>
      <c r="B55" s="93">
        <v>9</v>
      </c>
      <c r="C55" s="5" t="s">
        <v>186</v>
      </c>
      <c r="D55" s="6" t="s">
        <v>187</v>
      </c>
      <c r="E55" s="15" t="s">
        <v>1237</v>
      </c>
      <c r="F55" s="8" t="s">
        <v>188</v>
      </c>
      <c r="G55" s="9" t="s">
        <v>189</v>
      </c>
      <c r="H55" s="16">
        <v>72.5</v>
      </c>
      <c r="I55" s="11" t="s">
        <v>1258</v>
      </c>
      <c r="J55" s="11">
        <v>17.5</v>
      </c>
      <c r="K55" s="11">
        <v>64.6</v>
      </c>
      <c r="L55" s="11"/>
      <c r="M55" s="11">
        <v>82.1</v>
      </c>
      <c r="N55" s="11" t="s">
        <v>1259</v>
      </c>
      <c r="O55" s="11"/>
      <c r="P55" s="11"/>
      <c r="Q55" s="11">
        <v>78.26</v>
      </c>
      <c r="R55" s="17" t="s">
        <v>1243</v>
      </c>
    </row>
    <row r="56" spans="1:18" ht="15" customHeight="1">
      <c r="A56" s="93">
        <v>53</v>
      </c>
      <c r="B56" s="93">
        <v>10</v>
      </c>
      <c r="C56" s="5" t="s">
        <v>190</v>
      </c>
      <c r="D56" s="6" t="s">
        <v>191</v>
      </c>
      <c r="E56" s="15" t="s">
        <v>1239</v>
      </c>
      <c r="F56" s="6" t="s">
        <v>192</v>
      </c>
      <c r="G56" s="9" t="s">
        <v>193</v>
      </c>
      <c r="H56" s="10"/>
      <c r="I56" s="11" t="s">
        <v>1260</v>
      </c>
      <c r="J56" s="11">
        <v>19</v>
      </c>
      <c r="K56" s="11">
        <v>43.4</v>
      </c>
      <c r="L56" s="11">
        <v>27.5</v>
      </c>
      <c r="M56" s="11">
        <v>89.9</v>
      </c>
      <c r="N56" s="11"/>
      <c r="O56" s="11"/>
      <c r="P56" s="11"/>
      <c r="Q56" s="11">
        <v>89.9</v>
      </c>
      <c r="R56" s="17" t="s">
        <v>1243</v>
      </c>
    </row>
    <row r="57" spans="1:18" ht="15" customHeight="1">
      <c r="A57" s="93">
        <v>54</v>
      </c>
      <c r="B57" s="93">
        <v>11</v>
      </c>
      <c r="C57" s="5" t="s">
        <v>194</v>
      </c>
      <c r="D57" s="6" t="s">
        <v>195</v>
      </c>
      <c r="E57" s="15" t="s">
        <v>1237</v>
      </c>
      <c r="F57" s="6" t="s">
        <v>196</v>
      </c>
      <c r="G57" s="9" t="s">
        <v>197</v>
      </c>
      <c r="H57" s="10"/>
      <c r="I57" s="11" t="s">
        <v>1260</v>
      </c>
      <c r="J57" s="11">
        <v>17.6</v>
      </c>
      <c r="K57" s="11">
        <v>71.5</v>
      </c>
      <c r="L57" s="11"/>
      <c r="M57" s="11">
        <v>89.1</v>
      </c>
      <c r="N57" s="11"/>
      <c r="O57" s="11"/>
      <c r="P57" s="11"/>
      <c r="Q57" s="11">
        <v>89.1</v>
      </c>
      <c r="R57" s="17" t="s">
        <v>1243</v>
      </c>
    </row>
    <row r="58" spans="1:18" ht="15" customHeight="1">
      <c r="A58" s="93">
        <v>55</v>
      </c>
      <c r="B58" s="93">
        <v>12</v>
      </c>
      <c r="C58" s="5" t="s">
        <v>198</v>
      </c>
      <c r="D58" s="6" t="s">
        <v>199</v>
      </c>
      <c r="E58" s="15" t="s">
        <v>1237</v>
      </c>
      <c r="F58" s="6" t="s">
        <v>200</v>
      </c>
      <c r="G58" s="9" t="s">
        <v>201</v>
      </c>
      <c r="H58" s="10"/>
      <c r="I58" s="11" t="s">
        <v>1260</v>
      </c>
      <c r="J58" s="11">
        <v>18.73</v>
      </c>
      <c r="K58" s="11">
        <v>67.2</v>
      </c>
      <c r="L58" s="11"/>
      <c r="M58" s="11">
        <v>85.93</v>
      </c>
      <c r="N58" s="11"/>
      <c r="O58" s="11"/>
      <c r="P58" s="11"/>
      <c r="Q58" s="11">
        <v>85.93</v>
      </c>
      <c r="R58" s="17" t="s">
        <v>1243</v>
      </c>
    </row>
    <row r="59" spans="1:18" ht="15" customHeight="1">
      <c r="A59" s="93">
        <v>56</v>
      </c>
      <c r="B59" s="93">
        <v>1</v>
      </c>
      <c r="C59" s="21" t="s">
        <v>202</v>
      </c>
      <c r="D59" s="22" t="s">
        <v>203</v>
      </c>
      <c r="E59" s="21" t="s">
        <v>1237</v>
      </c>
      <c r="F59" s="23" t="s">
        <v>204</v>
      </c>
      <c r="G59" s="24" t="s">
        <v>205</v>
      </c>
      <c r="H59" s="25">
        <v>82.75</v>
      </c>
      <c r="I59" s="25">
        <f>H59*0.4</f>
        <v>33.1</v>
      </c>
      <c r="J59" s="25">
        <v>16.28</v>
      </c>
      <c r="K59" s="25">
        <v>66.08</v>
      </c>
      <c r="L59" s="26"/>
      <c r="M59" s="25">
        <f>SUM(J59:K59)</f>
        <v>82.36</v>
      </c>
      <c r="N59" s="25">
        <f>M59*0.6</f>
        <v>49.416</v>
      </c>
      <c r="O59" s="26"/>
      <c r="P59" s="26"/>
      <c r="Q59" s="26">
        <f>I59+N59</f>
        <v>82.51599999999999</v>
      </c>
      <c r="R59" s="27" t="s">
        <v>1261</v>
      </c>
    </row>
    <row r="60" spans="1:18" ht="15" customHeight="1">
      <c r="A60" s="93">
        <v>57</v>
      </c>
      <c r="B60" s="93">
        <v>2</v>
      </c>
      <c r="C60" s="21" t="s">
        <v>206</v>
      </c>
      <c r="D60" s="22" t="s">
        <v>207</v>
      </c>
      <c r="E60" s="21" t="s">
        <v>1237</v>
      </c>
      <c r="F60" s="23" t="s">
        <v>208</v>
      </c>
      <c r="G60" s="24" t="s">
        <v>209</v>
      </c>
      <c r="H60" s="28">
        <v>74.6</v>
      </c>
      <c r="I60" s="25">
        <f>H60*0.4</f>
        <v>29.84</v>
      </c>
      <c r="J60" s="28">
        <v>17</v>
      </c>
      <c r="K60" s="28">
        <v>68.32</v>
      </c>
      <c r="L60" s="26"/>
      <c r="M60" s="28">
        <f>SUM(J60:K60)</f>
        <v>85.32</v>
      </c>
      <c r="N60" s="25">
        <f>M60*0.6</f>
        <v>51.19199999999999</v>
      </c>
      <c r="O60" s="26"/>
      <c r="P60" s="26"/>
      <c r="Q60" s="26">
        <f>I60+N60</f>
        <v>81.032</v>
      </c>
      <c r="R60" s="27" t="s">
        <v>1261</v>
      </c>
    </row>
    <row r="61" spans="1:18" ht="15" customHeight="1">
      <c r="A61" s="93">
        <v>58</v>
      </c>
      <c r="B61" s="93">
        <v>3</v>
      </c>
      <c r="C61" s="29" t="s">
        <v>210</v>
      </c>
      <c r="D61" s="30" t="s">
        <v>211</v>
      </c>
      <c r="E61" s="29" t="s">
        <v>1239</v>
      </c>
      <c r="F61" s="30" t="s">
        <v>212</v>
      </c>
      <c r="G61" s="31" t="s">
        <v>213</v>
      </c>
      <c r="H61" s="28">
        <v>84.1</v>
      </c>
      <c r="I61" s="28">
        <f>H61*0.4</f>
        <v>33.64</v>
      </c>
      <c r="J61" s="26">
        <v>15</v>
      </c>
      <c r="K61" s="26">
        <v>65.76</v>
      </c>
      <c r="L61" s="26"/>
      <c r="M61" s="26">
        <f>SUM(J61:L61)</f>
        <v>80.76</v>
      </c>
      <c r="N61" s="26">
        <f>M61*0.6</f>
        <v>48.456</v>
      </c>
      <c r="O61" s="26"/>
      <c r="P61" s="26"/>
      <c r="Q61" s="26">
        <f>I61+N61</f>
        <v>82.096</v>
      </c>
      <c r="R61" s="27" t="s">
        <v>1261</v>
      </c>
    </row>
    <row r="62" spans="1:18" ht="15" customHeight="1">
      <c r="A62" s="93">
        <v>59</v>
      </c>
      <c r="B62" s="93">
        <v>4</v>
      </c>
      <c r="C62" s="21" t="s">
        <v>214</v>
      </c>
      <c r="D62" s="22" t="s">
        <v>215</v>
      </c>
      <c r="E62" s="21" t="s">
        <v>1239</v>
      </c>
      <c r="F62" s="23" t="s">
        <v>216</v>
      </c>
      <c r="G62" s="24" t="s">
        <v>217</v>
      </c>
      <c r="H62" s="28">
        <v>65.6</v>
      </c>
      <c r="I62" s="25">
        <f>H62*0.4</f>
        <v>26.24</v>
      </c>
      <c r="J62" s="28">
        <v>17.04</v>
      </c>
      <c r="K62" s="28">
        <v>42.9</v>
      </c>
      <c r="L62" s="28">
        <v>26.28</v>
      </c>
      <c r="M62" s="32">
        <f>SUM(J62:L62)</f>
        <v>86.22</v>
      </c>
      <c r="N62" s="25">
        <f>M62*0.6</f>
        <v>51.732</v>
      </c>
      <c r="O62" s="26"/>
      <c r="P62" s="26"/>
      <c r="Q62" s="26">
        <f>I62+N62</f>
        <v>77.972</v>
      </c>
      <c r="R62" s="27" t="s">
        <v>1261</v>
      </c>
    </row>
    <row r="63" spans="1:18" ht="15" customHeight="1">
      <c r="A63" s="93">
        <v>60</v>
      </c>
      <c r="B63" s="93">
        <v>5</v>
      </c>
      <c r="C63" s="21" t="s">
        <v>218</v>
      </c>
      <c r="D63" s="22" t="s">
        <v>219</v>
      </c>
      <c r="E63" s="21" t="s">
        <v>1237</v>
      </c>
      <c r="F63" s="22" t="s">
        <v>220</v>
      </c>
      <c r="G63" s="24" t="s">
        <v>221</v>
      </c>
      <c r="H63" s="26"/>
      <c r="I63" s="26"/>
      <c r="J63" s="32">
        <v>17.88</v>
      </c>
      <c r="K63" s="32"/>
      <c r="L63" s="32">
        <v>72.48</v>
      </c>
      <c r="M63" s="32">
        <f>SUM(J63:L63)</f>
        <v>90.36</v>
      </c>
      <c r="N63" s="26"/>
      <c r="O63" s="26"/>
      <c r="P63" s="26"/>
      <c r="Q63" s="26">
        <v>90.36</v>
      </c>
      <c r="R63" s="27" t="s">
        <v>1261</v>
      </c>
    </row>
    <row r="64" spans="1:18" ht="15" customHeight="1">
      <c r="A64" s="93">
        <v>61</v>
      </c>
      <c r="B64" s="93">
        <v>1</v>
      </c>
      <c r="C64" s="5" t="s">
        <v>222</v>
      </c>
      <c r="D64" s="6" t="s">
        <v>223</v>
      </c>
      <c r="E64" s="5" t="s">
        <v>1237</v>
      </c>
      <c r="F64" s="8" t="s">
        <v>224</v>
      </c>
      <c r="G64" s="9" t="s">
        <v>225</v>
      </c>
      <c r="H64" s="20">
        <v>77</v>
      </c>
      <c r="I64" s="20">
        <f aca="true" t="shared" si="5" ref="I64:I127">H64*0.4</f>
        <v>30.8</v>
      </c>
      <c r="J64" s="20">
        <v>17.28</v>
      </c>
      <c r="K64" s="20">
        <v>69.76</v>
      </c>
      <c r="L64" s="20"/>
      <c r="M64" s="20">
        <f aca="true" t="shared" si="6" ref="M64:M75">SUM(J64:K64)</f>
        <v>87.04</v>
      </c>
      <c r="N64" s="20">
        <f aca="true" t="shared" si="7" ref="N64:N93">M64*0.6</f>
        <v>52.224000000000004</v>
      </c>
      <c r="O64" s="20"/>
      <c r="P64" s="20"/>
      <c r="Q64" s="16">
        <f aca="true" t="shared" si="8" ref="Q64:Q93">I64+N64</f>
        <v>83.024</v>
      </c>
      <c r="R64" s="17" t="s">
        <v>1262</v>
      </c>
    </row>
    <row r="65" spans="1:18" ht="15" customHeight="1">
      <c r="A65" s="93">
        <v>62</v>
      </c>
      <c r="B65" s="93">
        <v>2</v>
      </c>
      <c r="C65" s="5" t="s">
        <v>226</v>
      </c>
      <c r="D65" s="6" t="s">
        <v>227</v>
      </c>
      <c r="E65" s="5" t="s">
        <v>1237</v>
      </c>
      <c r="F65" s="8" t="s">
        <v>224</v>
      </c>
      <c r="G65" s="9" t="s">
        <v>225</v>
      </c>
      <c r="H65" s="20">
        <v>74.6</v>
      </c>
      <c r="I65" s="20">
        <f t="shared" si="5"/>
        <v>29.84</v>
      </c>
      <c r="J65" s="20">
        <v>16.92</v>
      </c>
      <c r="K65" s="20">
        <v>68</v>
      </c>
      <c r="L65" s="20"/>
      <c r="M65" s="20">
        <f t="shared" si="6"/>
        <v>84.92</v>
      </c>
      <c r="N65" s="20">
        <f t="shared" si="7"/>
        <v>50.952</v>
      </c>
      <c r="O65" s="20"/>
      <c r="P65" s="20"/>
      <c r="Q65" s="16">
        <f t="shared" si="8"/>
        <v>80.792</v>
      </c>
      <c r="R65" s="17" t="s">
        <v>1262</v>
      </c>
    </row>
    <row r="66" spans="1:18" ht="15" customHeight="1">
      <c r="A66" s="93">
        <v>63</v>
      </c>
      <c r="B66" s="93">
        <v>3</v>
      </c>
      <c r="C66" s="5" t="s">
        <v>228</v>
      </c>
      <c r="D66" s="6" t="s">
        <v>229</v>
      </c>
      <c r="E66" s="5" t="s">
        <v>1237</v>
      </c>
      <c r="F66" s="8" t="s">
        <v>230</v>
      </c>
      <c r="G66" s="9" t="s">
        <v>231</v>
      </c>
      <c r="H66" s="16">
        <v>78.6</v>
      </c>
      <c r="I66" s="20">
        <f t="shared" si="5"/>
        <v>31.439999999999998</v>
      </c>
      <c r="J66" s="16">
        <v>16.64</v>
      </c>
      <c r="K66" s="16">
        <v>67.68</v>
      </c>
      <c r="L66" s="16"/>
      <c r="M66" s="16">
        <f t="shared" si="6"/>
        <v>84.32000000000001</v>
      </c>
      <c r="N66" s="20">
        <f t="shared" si="7"/>
        <v>50.592000000000006</v>
      </c>
      <c r="O66" s="20"/>
      <c r="P66" s="20"/>
      <c r="Q66" s="16">
        <f t="shared" si="8"/>
        <v>82.03200000000001</v>
      </c>
      <c r="R66" s="17" t="s">
        <v>1262</v>
      </c>
    </row>
    <row r="67" spans="1:18" ht="15" customHeight="1">
      <c r="A67" s="93">
        <v>64</v>
      </c>
      <c r="B67" s="93">
        <v>4</v>
      </c>
      <c r="C67" s="5" t="s">
        <v>232</v>
      </c>
      <c r="D67" s="6" t="s">
        <v>233</v>
      </c>
      <c r="E67" s="5" t="s">
        <v>1239</v>
      </c>
      <c r="F67" s="8" t="s">
        <v>230</v>
      </c>
      <c r="G67" s="9" t="s">
        <v>231</v>
      </c>
      <c r="H67" s="16">
        <v>74.6</v>
      </c>
      <c r="I67" s="20">
        <f t="shared" si="5"/>
        <v>29.84</v>
      </c>
      <c r="J67" s="16">
        <v>15.68</v>
      </c>
      <c r="K67" s="16">
        <v>63.84</v>
      </c>
      <c r="L67" s="16"/>
      <c r="M67" s="16">
        <f t="shared" si="6"/>
        <v>79.52000000000001</v>
      </c>
      <c r="N67" s="20">
        <f t="shared" si="7"/>
        <v>47.712</v>
      </c>
      <c r="O67" s="20"/>
      <c r="P67" s="20"/>
      <c r="Q67" s="16">
        <f t="shared" si="8"/>
        <v>77.552</v>
      </c>
      <c r="R67" s="17" t="s">
        <v>1262</v>
      </c>
    </row>
    <row r="68" spans="1:18" ht="15" customHeight="1">
      <c r="A68" s="93">
        <v>65</v>
      </c>
      <c r="B68" s="93">
        <v>5</v>
      </c>
      <c r="C68" s="5" t="s">
        <v>234</v>
      </c>
      <c r="D68" s="6" t="s">
        <v>235</v>
      </c>
      <c r="E68" s="5" t="s">
        <v>1237</v>
      </c>
      <c r="F68" s="8" t="s">
        <v>230</v>
      </c>
      <c r="G68" s="9" t="s">
        <v>231</v>
      </c>
      <c r="H68" s="16">
        <v>68</v>
      </c>
      <c r="I68" s="20">
        <f t="shared" si="5"/>
        <v>27.200000000000003</v>
      </c>
      <c r="J68" s="16">
        <v>16.36</v>
      </c>
      <c r="K68" s="16">
        <v>66.24</v>
      </c>
      <c r="L68" s="16"/>
      <c r="M68" s="16">
        <f t="shared" si="6"/>
        <v>82.6</v>
      </c>
      <c r="N68" s="20">
        <f t="shared" si="7"/>
        <v>49.559999999999995</v>
      </c>
      <c r="O68" s="20"/>
      <c r="P68" s="20"/>
      <c r="Q68" s="16">
        <f t="shared" si="8"/>
        <v>76.75999999999999</v>
      </c>
      <c r="R68" s="17" t="s">
        <v>1262</v>
      </c>
    </row>
    <row r="69" spans="1:18" ht="15" customHeight="1">
      <c r="A69" s="93">
        <v>66</v>
      </c>
      <c r="B69" s="93">
        <v>6</v>
      </c>
      <c r="C69" s="5" t="s">
        <v>236</v>
      </c>
      <c r="D69" s="6" t="s">
        <v>237</v>
      </c>
      <c r="E69" s="5" t="s">
        <v>1237</v>
      </c>
      <c r="F69" s="8" t="s">
        <v>230</v>
      </c>
      <c r="G69" s="9" t="s">
        <v>231</v>
      </c>
      <c r="H69" s="16">
        <v>66.4</v>
      </c>
      <c r="I69" s="20">
        <f t="shared" si="5"/>
        <v>26.560000000000002</v>
      </c>
      <c r="J69" s="16">
        <v>16.44</v>
      </c>
      <c r="K69" s="16">
        <v>66.24</v>
      </c>
      <c r="L69" s="16"/>
      <c r="M69" s="16">
        <f t="shared" si="6"/>
        <v>82.67999999999999</v>
      </c>
      <c r="N69" s="20">
        <f t="shared" si="7"/>
        <v>49.608</v>
      </c>
      <c r="O69" s="20"/>
      <c r="P69" s="20"/>
      <c r="Q69" s="16">
        <f t="shared" si="8"/>
        <v>76.168</v>
      </c>
      <c r="R69" s="17" t="s">
        <v>1262</v>
      </c>
    </row>
    <row r="70" spans="1:18" ht="15" customHeight="1">
      <c r="A70" s="93">
        <v>67</v>
      </c>
      <c r="B70" s="93">
        <v>7</v>
      </c>
      <c r="C70" s="5" t="s">
        <v>238</v>
      </c>
      <c r="D70" s="6" t="s">
        <v>239</v>
      </c>
      <c r="E70" s="5" t="s">
        <v>1237</v>
      </c>
      <c r="F70" s="8" t="s">
        <v>204</v>
      </c>
      <c r="G70" s="9" t="s">
        <v>205</v>
      </c>
      <c r="H70" s="16">
        <v>83.85</v>
      </c>
      <c r="I70" s="20">
        <f t="shared" si="5"/>
        <v>33.54</v>
      </c>
      <c r="J70" s="16">
        <v>16.48</v>
      </c>
      <c r="K70" s="16">
        <v>65.76</v>
      </c>
      <c r="L70" s="16"/>
      <c r="M70" s="16">
        <f t="shared" si="6"/>
        <v>82.24000000000001</v>
      </c>
      <c r="N70" s="20">
        <f t="shared" si="7"/>
        <v>49.344</v>
      </c>
      <c r="O70" s="20"/>
      <c r="P70" s="20"/>
      <c r="Q70" s="16">
        <f t="shared" si="8"/>
        <v>82.884</v>
      </c>
      <c r="R70" s="17" t="s">
        <v>1262</v>
      </c>
    </row>
    <row r="71" spans="1:18" ht="15" customHeight="1">
      <c r="A71" s="93">
        <v>68</v>
      </c>
      <c r="B71" s="93">
        <v>8</v>
      </c>
      <c r="C71" s="5" t="s">
        <v>240</v>
      </c>
      <c r="D71" s="6" t="s">
        <v>241</v>
      </c>
      <c r="E71" s="5" t="s">
        <v>1237</v>
      </c>
      <c r="F71" s="8" t="s">
        <v>204</v>
      </c>
      <c r="G71" s="9" t="s">
        <v>205</v>
      </c>
      <c r="H71" s="20">
        <v>80.7</v>
      </c>
      <c r="I71" s="20">
        <f t="shared" si="5"/>
        <v>32.28</v>
      </c>
      <c r="J71" s="20">
        <v>16.36</v>
      </c>
      <c r="K71" s="20">
        <v>66.08</v>
      </c>
      <c r="L71" s="20"/>
      <c r="M71" s="20">
        <f t="shared" si="6"/>
        <v>82.44</v>
      </c>
      <c r="N71" s="20">
        <f t="shared" si="7"/>
        <v>49.464</v>
      </c>
      <c r="O71" s="20"/>
      <c r="P71" s="20"/>
      <c r="Q71" s="16">
        <f t="shared" si="8"/>
        <v>81.744</v>
      </c>
      <c r="R71" s="17" t="s">
        <v>1262</v>
      </c>
    </row>
    <row r="72" spans="1:18" ht="15" customHeight="1">
      <c r="A72" s="93">
        <v>69</v>
      </c>
      <c r="B72" s="93">
        <v>9</v>
      </c>
      <c r="C72" s="5" t="s">
        <v>242</v>
      </c>
      <c r="D72" s="6" t="s">
        <v>243</v>
      </c>
      <c r="E72" s="5" t="s">
        <v>1237</v>
      </c>
      <c r="F72" s="8" t="s">
        <v>204</v>
      </c>
      <c r="G72" s="9" t="s">
        <v>205</v>
      </c>
      <c r="H72" s="20">
        <v>81.1</v>
      </c>
      <c r="I72" s="20">
        <f t="shared" si="5"/>
        <v>32.44</v>
      </c>
      <c r="J72" s="20">
        <v>16.24</v>
      </c>
      <c r="K72" s="20">
        <v>65.44</v>
      </c>
      <c r="L72" s="20"/>
      <c r="M72" s="20">
        <f t="shared" si="6"/>
        <v>81.67999999999999</v>
      </c>
      <c r="N72" s="20">
        <f t="shared" si="7"/>
        <v>49.007999999999996</v>
      </c>
      <c r="O72" s="20"/>
      <c r="P72" s="20"/>
      <c r="Q72" s="16">
        <f t="shared" si="8"/>
        <v>81.448</v>
      </c>
      <c r="R72" s="17" t="s">
        <v>1262</v>
      </c>
    </row>
    <row r="73" spans="1:18" ht="15" customHeight="1">
      <c r="A73" s="93">
        <v>70</v>
      </c>
      <c r="B73" s="93">
        <v>10</v>
      </c>
      <c r="C73" s="5" t="s">
        <v>244</v>
      </c>
      <c r="D73" s="6" t="s">
        <v>245</v>
      </c>
      <c r="E73" s="5" t="s">
        <v>1237</v>
      </c>
      <c r="F73" s="8" t="s">
        <v>204</v>
      </c>
      <c r="G73" s="9" t="s">
        <v>205</v>
      </c>
      <c r="H73" s="20">
        <v>82.35</v>
      </c>
      <c r="I73" s="20">
        <f t="shared" si="5"/>
        <v>32.94</v>
      </c>
      <c r="J73" s="20">
        <v>15.7</v>
      </c>
      <c r="K73" s="20">
        <v>62.82</v>
      </c>
      <c r="L73" s="20"/>
      <c r="M73" s="20">
        <f t="shared" si="6"/>
        <v>78.52</v>
      </c>
      <c r="N73" s="20">
        <f t="shared" si="7"/>
        <v>47.111999999999995</v>
      </c>
      <c r="O73" s="20"/>
      <c r="P73" s="20"/>
      <c r="Q73" s="16">
        <f t="shared" si="8"/>
        <v>80.05199999999999</v>
      </c>
      <c r="R73" s="17" t="s">
        <v>1262</v>
      </c>
    </row>
    <row r="74" spans="1:18" ht="15" customHeight="1">
      <c r="A74" s="93">
        <v>71</v>
      </c>
      <c r="B74" s="93">
        <v>11</v>
      </c>
      <c r="C74" s="21" t="s">
        <v>246</v>
      </c>
      <c r="D74" s="22" t="s">
        <v>247</v>
      </c>
      <c r="E74" s="21" t="s">
        <v>1239</v>
      </c>
      <c r="F74" s="23" t="s">
        <v>248</v>
      </c>
      <c r="G74" s="24" t="s">
        <v>249</v>
      </c>
      <c r="H74" s="25">
        <v>59.9</v>
      </c>
      <c r="I74" s="28">
        <f t="shared" si="5"/>
        <v>23.96</v>
      </c>
      <c r="J74" s="25">
        <v>16.28</v>
      </c>
      <c r="K74" s="25">
        <v>68.16</v>
      </c>
      <c r="L74" s="25"/>
      <c r="M74" s="25">
        <f t="shared" si="6"/>
        <v>84.44</v>
      </c>
      <c r="N74" s="28">
        <f t="shared" si="7"/>
        <v>50.663999999999994</v>
      </c>
      <c r="O74" s="28"/>
      <c r="P74" s="28"/>
      <c r="Q74" s="16">
        <f t="shared" si="8"/>
        <v>74.624</v>
      </c>
      <c r="R74" s="17" t="s">
        <v>1262</v>
      </c>
    </row>
    <row r="75" spans="1:18" ht="15" customHeight="1">
      <c r="A75" s="93">
        <v>72</v>
      </c>
      <c r="B75" s="93">
        <v>12</v>
      </c>
      <c r="C75" s="21" t="s">
        <v>250</v>
      </c>
      <c r="D75" s="22" t="s">
        <v>251</v>
      </c>
      <c r="E75" s="21" t="s">
        <v>1239</v>
      </c>
      <c r="F75" s="23" t="s">
        <v>252</v>
      </c>
      <c r="G75" s="24" t="s">
        <v>253</v>
      </c>
      <c r="H75" s="25">
        <v>74.7</v>
      </c>
      <c r="I75" s="25">
        <f t="shared" si="5"/>
        <v>29.880000000000003</v>
      </c>
      <c r="J75" s="25">
        <v>17.36</v>
      </c>
      <c r="K75" s="25">
        <v>70.56</v>
      </c>
      <c r="L75" s="25"/>
      <c r="M75" s="25">
        <f t="shared" si="6"/>
        <v>87.92</v>
      </c>
      <c r="N75" s="25">
        <f t="shared" si="7"/>
        <v>52.752</v>
      </c>
      <c r="O75" s="25"/>
      <c r="P75" s="25"/>
      <c r="Q75" s="16">
        <f t="shared" si="8"/>
        <v>82.632</v>
      </c>
      <c r="R75" s="17" t="s">
        <v>1262</v>
      </c>
    </row>
    <row r="76" spans="1:18" ht="15" customHeight="1">
      <c r="A76" s="93">
        <v>73</v>
      </c>
      <c r="B76" s="93">
        <v>13</v>
      </c>
      <c r="C76" s="21" t="s">
        <v>254</v>
      </c>
      <c r="D76" s="22" t="s">
        <v>255</v>
      </c>
      <c r="E76" s="21" t="s">
        <v>1237</v>
      </c>
      <c r="F76" s="23" t="s">
        <v>220</v>
      </c>
      <c r="G76" s="24" t="s">
        <v>256</v>
      </c>
      <c r="H76" s="25">
        <v>67.6</v>
      </c>
      <c r="I76" s="25">
        <f t="shared" si="5"/>
        <v>27.04</v>
      </c>
      <c r="J76" s="25">
        <v>16.68</v>
      </c>
      <c r="K76" s="25"/>
      <c r="L76" s="25">
        <v>68.8</v>
      </c>
      <c r="M76" s="32">
        <f>SUM(J76:L76)</f>
        <v>85.47999999999999</v>
      </c>
      <c r="N76" s="25">
        <f t="shared" si="7"/>
        <v>51.28799999999999</v>
      </c>
      <c r="O76" s="25"/>
      <c r="P76" s="25"/>
      <c r="Q76" s="16">
        <f t="shared" si="8"/>
        <v>78.32799999999999</v>
      </c>
      <c r="R76" s="17" t="s">
        <v>1262</v>
      </c>
    </row>
    <row r="77" spans="1:18" ht="15" customHeight="1">
      <c r="A77" s="93">
        <v>74</v>
      </c>
      <c r="B77" s="93">
        <v>14</v>
      </c>
      <c r="C77" s="21" t="s">
        <v>257</v>
      </c>
      <c r="D77" s="22" t="s">
        <v>258</v>
      </c>
      <c r="E77" s="21" t="s">
        <v>1237</v>
      </c>
      <c r="F77" s="23" t="s">
        <v>259</v>
      </c>
      <c r="G77" s="24" t="s">
        <v>260</v>
      </c>
      <c r="H77" s="25">
        <v>82.3</v>
      </c>
      <c r="I77" s="28">
        <f t="shared" si="5"/>
        <v>32.92</v>
      </c>
      <c r="J77" s="25">
        <v>16.84</v>
      </c>
      <c r="K77" s="25">
        <v>68.16</v>
      </c>
      <c r="L77" s="25"/>
      <c r="M77" s="25">
        <f>SUM(J77:K77)</f>
        <v>85</v>
      </c>
      <c r="N77" s="28">
        <f t="shared" si="7"/>
        <v>51</v>
      </c>
      <c r="O77" s="28"/>
      <c r="P77" s="28"/>
      <c r="Q77" s="16">
        <f t="shared" si="8"/>
        <v>83.92</v>
      </c>
      <c r="R77" s="17" t="s">
        <v>1262</v>
      </c>
    </row>
    <row r="78" spans="1:18" ht="15" customHeight="1">
      <c r="A78" s="93">
        <v>75</v>
      </c>
      <c r="B78" s="93">
        <v>15</v>
      </c>
      <c r="C78" s="5" t="s">
        <v>261</v>
      </c>
      <c r="D78" s="6" t="s">
        <v>262</v>
      </c>
      <c r="E78" s="5" t="s">
        <v>1237</v>
      </c>
      <c r="F78" s="8" t="s">
        <v>208</v>
      </c>
      <c r="G78" s="9" t="s">
        <v>209</v>
      </c>
      <c r="H78" s="16">
        <v>71.8</v>
      </c>
      <c r="I78" s="20">
        <f t="shared" si="5"/>
        <v>28.72</v>
      </c>
      <c r="J78" s="16">
        <v>17.44</v>
      </c>
      <c r="K78" s="16">
        <v>69.92</v>
      </c>
      <c r="L78" s="16"/>
      <c r="M78" s="16">
        <f>SUM(J78:K78)</f>
        <v>87.36</v>
      </c>
      <c r="N78" s="20">
        <f t="shared" si="7"/>
        <v>52.416</v>
      </c>
      <c r="O78" s="20"/>
      <c r="P78" s="20"/>
      <c r="Q78" s="16">
        <f t="shared" si="8"/>
        <v>81.136</v>
      </c>
      <c r="R78" s="17" t="s">
        <v>1262</v>
      </c>
    </row>
    <row r="79" spans="1:18" ht="15" customHeight="1">
      <c r="A79" s="93">
        <v>76</v>
      </c>
      <c r="B79" s="93">
        <v>16</v>
      </c>
      <c r="C79" s="5" t="s">
        <v>263</v>
      </c>
      <c r="D79" s="6" t="s">
        <v>264</v>
      </c>
      <c r="E79" s="5" t="s">
        <v>1239</v>
      </c>
      <c r="F79" s="8" t="s">
        <v>265</v>
      </c>
      <c r="G79" s="9" t="s">
        <v>266</v>
      </c>
      <c r="H79" s="16">
        <v>80.4</v>
      </c>
      <c r="I79" s="20">
        <f t="shared" si="5"/>
        <v>32.160000000000004</v>
      </c>
      <c r="J79" s="16">
        <v>16.52</v>
      </c>
      <c r="K79" s="16">
        <v>66.72</v>
      </c>
      <c r="L79" s="16"/>
      <c r="M79" s="16">
        <f>SUM(J79:K79)</f>
        <v>83.24</v>
      </c>
      <c r="N79" s="20">
        <f t="shared" si="7"/>
        <v>49.943999999999996</v>
      </c>
      <c r="O79" s="20"/>
      <c r="P79" s="20"/>
      <c r="Q79" s="16">
        <f t="shared" si="8"/>
        <v>82.104</v>
      </c>
      <c r="R79" s="17" t="s">
        <v>1262</v>
      </c>
    </row>
    <row r="80" spans="1:18" ht="15" customHeight="1">
      <c r="A80" s="93">
        <v>77</v>
      </c>
      <c r="B80" s="93">
        <v>17</v>
      </c>
      <c r="C80" s="5" t="s">
        <v>267</v>
      </c>
      <c r="D80" s="6" t="s">
        <v>268</v>
      </c>
      <c r="E80" s="5" t="s">
        <v>1239</v>
      </c>
      <c r="F80" s="8" t="s">
        <v>265</v>
      </c>
      <c r="G80" s="9" t="s">
        <v>266</v>
      </c>
      <c r="H80" s="16">
        <v>78.8</v>
      </c>
      <c r="I80" s="20">
        <f t="shared" si="5"/>
        <v>31.52</v>
      </c>
      <c r="J80" s="16">
        <v>16.72</v>
      </c>
      <c r="K80" s="16">
        <v>67.52</v>
      </c>
      <c r="L80" s="16"/>
      <c r="M80" s="16">
        <f>SUM(J80:K80)</f>
        <v>84.24</v>
      </c>
      <c r="N80" s="20">
        <f t="shared" si="7"/>
        <v>50.544</v>
      </c>
      <c r="O80" s="20"/>
      <c r="P80" s="20"/>
      <c r="Q80" s="16">
        <f t="shared" si="8"/>
        <v>82.064</v>
      </c>
      <c r="R80" s="17" t="s">
        <v>1262</v>
      </c>
    </row>
    <row r="81" spans="1:18" ht="15" customHeight="1">
      <c r="A81" s="93">
        <v>78</v>
      </c>
      <c r="B81" s="93">
        <v>18</v>
      </c>
      <c r="C81" s="21" t="s">
        <v>269</v>
      </c>
      <c r="D81" s="22" t="s">
        <v>270</v>
      </c>
      <c r="E81" s="21" t="s">
        <v>1237</v>
      </c>
      <c r="F81" s="23" t="s">
        <v>271</v>
      </c>
      <c r="G81" s="24" t="s">
        <v>272</v>
      </c>
      <c r="H81" s="28">
        <v>85.4</v>
      </c>
      <c r="I81" s="25">
        <f t="shared" si="5"/>
        <v>34.160000000000004</v>
      </c>
      <c r="J81" s="28">
        <v>16.24</v>
      </c>
      <c r="K81" s="28">
        <v>41.1</v>
      </c>
      <c r="L81" s="28">
        <v>24.75</v>
      </c>
      <c r="M81" s="32">
        <f>SUM(J81:L81)</f>
        <v>82.09</v>
      </c>
      <c r="N81" s="25">
        <f t="shared" si="7"/>
        <v>49.254</v>
      </c>
      <c r="O81" s="25"/>
      <c r="P81" s="25"/>
      <c r="Q81" s="16">
        <f t="shared" si="8"/>
        <v>83.414</v>
      </c>
      <c r="R81" s="17" t="s">
        <v>1262</v>
      </c>
    </row>
    <row r="82" spans="1:18" ht="15" customHeight="1">
      <c r="A82" s="93">
        <v>79</v>
      </c>
      <c r="B82" s="93">
        <v>19</v>
      </c>
      <c r="C82" s="21" t="s">
        <v>273</v>
      </c>
      <c r="D82" s="22" t="s">
        <v>274</v>
      </c>
      <c r="E82" s="21" t="s">
        <v>1237</v>
      </c>
      <c r="F82" s="23" t="s">
        <v>275</v>
      </c>
      <c r="G82" s="24" t="s">
        <v>276</v>
      </c>
      <c r="H82" s="28">
        <v>61.8</v>
      </c>
      <c r="I82" s="25">
        <f t="shared" si="5"/>
        <v>24.72</v>
      </c>
      <c r="J82" s="28">
        <v>15.84</v>
      </c>
      <c r="K82" s="28">
        <v>39.35</v>
      </c>
      <c r="L82" s="28">
        <v>25.14</v>
      </c>
      <c r="M82" s="32">
        <f>SUM(J82:L82)</f>
        <v>80.33</v>
      </c>
      <c r="N82" s="25">
        <f t="shared" si="7"/>
        <v>48.198</v>
      </c>
      <c r="O82" s="25"/>
      <c r="P82" s="25"/>
      <c r="Q82" s="16">
        <f t="shared" si="8"/>
        <v>72.918</v>
      </c>
      <c r="R82" s="17" t="s">
        <v>1262</v>
      </c>
    </row>
    <row r="83" spans="1:18" ht="15" customHeight="1">
      <c r="A83" s="93">
        <v>80</v>
      </c>
      <c r="B83" s="93">
        <v>20</v>
      </c>
      <c r="C83" s="21" t="s">
        <v>277</v>
      </c>
      <c r="D83" s="22" t="s">
        <v>278</v>
      </c>
      <c r="E83" s="21" t="s">
        <v>1239</v>
      </c>
      <c r="F83" s="23" t="s">
        <v>216</v>
      </c>
      <c r="G83" s="24" t="s">
        <v>217</v>
      </c>
      <c r="H83" s="28">
        <v>67.3</v>
      </c>
      <c r="I83" s="25">
        <f t="shared" si="5"/>
        <v>26.92</v>
      </c>
      <c r="J83" s="28">
        <v>16.8</v>
      </c>
      <c r="K83" s="28">
        <v>42.3</v>
      </c>
      <c r="L83" s="28">
        <v>25.86</v>
      </c>
      <c r="M83" s="32">
        <f>SUM(J83:L83)</f>
        <v>84.96</v>
      </c>
      <c r="N83" s="25">
        <f t="shared" si="7"/>
        <v>50.97599999999999</v>
      </c>
      <c r="O83" s="25"/>
      <c r="P83" s="25"/>
      <c r="Q83" s="16">
        <f t="shared" si="8"/>
        <v>77.89599999999999</v>
      </c>
      <c r="R83" s="17" t="s">
        <v>1262</v>
      </c>
    </row>
    <row r="84" spans="1:18" ht="15" customHeight="1">
      <c r="A84" s="93">
        <v>81</v>
      </c>
      <c r="B84" s="93">
        <v>21</v>
      </c>
      <c r="C84" s="21" t="s">
        <v>279</v>
      </c>
      <c r="D84" s="22" t="s">
        <v>280</v>
      </c>
      <c r="E84" s="21" t="s">
        <v>1239</v>
      </c>
      <c r="F84" s="23" t="s">
        <v>216</v>
      </c>
      <c r="G84" s="24" t="s">
        <v>217</v>
      </c>
      <c r="H84" s="28">
        <v>66.9</v>
      </c>
      <c r="I84" s="25">
        <f t="shared" si="5"/>
        <v>26.760000000000005</v>
      </c>
      <c r="J84" s="28">
        <v>16.4</v>
      </c>
      <c r="K84" s="28">
        <v>41.3</v>
      </c>
      <c r="L84" s="28">
        <v>24.84</v>
      </c>
      <c r="M84" s="32">
        <f>SUM(J84:L84)</f>
        <v>82.53999999999999</v>
      </c>
      <c r="N84" s="25">
        <f t="shared" si="7"/>
        <v>49.523999999999994</v>
      </c>
      <c r="O84" s="25"/>
      <c r="P84" s="25"/>
      <c r="Q84" s="16">
        <f t="shared" si="8"/>
        <v>76.28399999999999</v>
      </c>
      <c r="R84" s="17" t="s">
        <v>1262</v>
      </c>
    </row>
    <row r="85" spans="1:18" ht="15" customHeight="1">
      <c r="A85" s="93">
        <v>82</v>
      </c>
      <c r="B85" s="93">
        <v>22</v>
      </c>
      <c r="C85" s="21" t="s">
        <v>281</v>
      </c>
      <c r="D85" s="22" t="s">
        <v>282</v>
      </c>
      <c r="E85" s="21" t="s">
        <v>1237</v>
      </c>
      <c r="F85" s="23" t="s">
        <v>216</v>
      </c>
      <c r="G85" s="24" t="s">
        <v>217</v>
      </c>
      <c r="H85" s="28">
        <v>69.9</v>
      </c>
      <c r="I85" s="25">
        <f t="shared" si="5"/>
        <v>27.960000000000004</v>
      </c>
      <c r="J85" s="28">
        <v>15.88</v>
      </c>
      <c r="K85" s="28">
        <v>39.8</v>
      </c>
      <c r="L85" s="28">
        <v>24.24</v>
      </c>
      <c r="M85" s="32">
        <f>SUM(J85:L85)</f>
        <v>79.92</v>
      </c>
      <c r="N85" s="25">
        <f t="shared" si="7"/>
        <v>47.952</v>
      </c>
      <c r="O85" s="25"/>
      <c r="P85" s="25"/>
      <c r="Q85" s="16">
        <f t="shared" si="8"/>
        <v>75.912</v>
      </c>
      <c r="R85" s="17" t="s">
        <v>1262</v>
      </c>
    </row>
    <row r="86" spans="1:18" ht="15" customHeight="1">
      <c r="A86" s="93">
        <v>83</v>
      </c>
      <c r="B86" s="93">
        <v>23</v>
      </c>
      <c r="C86" s="21" t="s">
        <v>283</v>
      </c>
      <c r="D86" s="22" t="s">
        <v>284</v>
      </c>
      <c r="E86" s="21" t="s">
        <v>1237</v>
      </c>
      <c r="F86" s="23" t="s">
        <v>224</v>
      </c>
      <c r="G86" s="24" t="s">
        <v>285</v>
      </c>
      <c r="H86" s="28">
        <v>72.1</v>
      </c>
      <c r="I86" s="28">
        <f t="shared" si="5"/>
        <v>28.84</v>
      </c>
      <c r="J86" s="28">
        <v>16.84</v>
      </c>
      <c r="K86" s="28">
        <v>69.12</v>
      </c>
      <c r="L86" s="28"/>
      <c r="M86" s="28">
        <f aca="true" t="shared" si="9" ref="M86:M93">SUM(J86:K86)</f>
        <v>85.96000000000001</v>
      </c>
      <c r="N86" s="28">
        <f t="shared" si="7"/>
        <v>51.576</v>
      </c>
      <c r="O86" s="28"/>
      <c r="P86" s="28"/>
      <c r="Q86" s="16">
        <f t="shared" si="8"/>
        <v>80.416</v>
      </c>
      <c r="R86" s="17" t="s">
        <v>1262</v>
      </c>
    </row>
    <row r="87" spans="1:18" ht="15" customHeight="1">
      <c r="A87" s="93">
        <v>84</v>
      </c>
      <c r="B87" s="93">
        <v>24</v>
      </c>
      <c r="C87" s="21" t="s">
        <v>286</v>
      </c>
      <c r="D87" s="22" t="s">
        <v>287</v>
      </c>
      <c r="E87" s="21" t="s">
        <v>1237</v>
      </c>
      <c r="F87" s="23" t="s">
        <v>224</v>
      </c>
      <c r="G87" s="24" t="s">
        <v>285</v>
      </c>
      <c r="H87" s="28">
        <v>76.3</v>
      </c>
      <c r="I87" s="28">
        <f t="shared" si="5"/>
        <v>30.52</v>
      </c>
      <c r="J87" s="28">
        <v>16.48</v>
      </c>
      <c r="K87" s="28">
        <v>65.44</v>
      </c>
      <c r="L87" s="28"/>
      <c r="M87" s="28">
        <f t="shared" si="9"/>
        <v>81.92</v>
      </c>
      <c r="N87" s="28">
        <f t="shared" si="7"/>
        <v>49.152</v>
      </c>
      <c r="O87" s="28"/>
      <c r="P87" s="28"/>
      <c r="Q87" s="16">
        <f t="shared" si="8"/>
        <v>79.672</v>
      </c>
      <c r="R87" s="17" t="s">
        <v>1262</v>
      </c>
    </row>
    <row r="88" spans="1:18" ht="15" customHeight="1">
      <c r="A88" s="93">
        <v>85</v>
      </c>
      <c r="B88" s="93">
        <v>25</v>
      </c>
      <c r="C88" s="21" t="s">
        <v>288</v>
      </c>
      <c r="D88" s="22" t="s">
        <v>289</v>
      </c>
      <c r="E88" s="21" t="s">
        <v>1239</v>
      </c>
      <c r="F88" s="23" t="s">
        <v>230</v>
      </c>
      <c r="G88" s="24" t="s">
        <v>290</v>
      </c>
      <c r="H88" s="25">
        <v>73.1</v>
      </c>
      <c r="I88" s="28">
        <f t="shared" si="5"/>
        <v>29.24</v>
      </c>
      <c r="J88" s="25">
        <v>16.52</v>
      </c>
      <c r="K88" s="25">
        <v>68</v>
      </c>
      <c r="L88" s="25"/>
      <c r="M88" s="25">
        <f t="shared" si="9"/>
        <v>84.52</v>
      </c>
      <c r="N88" s="28">
        <f t="shared" si="7"/>
        <v>50.711999999999996</v>
      </c>
      <c r="O88" s="28"/>
      <c r="P88" s="28"/>
      <c r="Q88" s="16">
        <f t="shared" si="8"/>
        <v>79.952</v>
      </c>
      <c r="R88" s="17" t="s">
        <v>1262</v>
      </c>
    </row>
    <row r="89" spans="1:18" ht="15" customHeight="1">
      <c r="A89" s="93">
        <v>86</v>
      </c>
      <c r="B89" s="93">
        <v>26</v>
      </c>
      <c r="C89" s="21" t="s">
        <v>291</v>
      </c>
      <c r="D89" s="22" t="s">
        <v>292</v>
      </c>
      <c r="E89" s="21" t="s">
        <v>1239</v>
      </c>
      <c r="F89" s="23" t="s">
        <v>230</v>
      </c>
      <c r="G89" s="24" t="s">
        <v>290</v>
      </c>
      <c r="H89" s="25">
        <v>72.9</v>
      </c>
      <c r="I89" s="28">
        <f t="shared" si="5"/>
        <v>29.160000000000004</v>
      </c>
      <c r="J89" s="25">
        <v>15.48</v>
      </c>
      <c r="K89" s="25">
        <v>63.52</v>
      </c>
      <c r="L89" s="25"/>
      <c r="M89" s="25">
        <f t="shared" si="9"/>
        <v>79</v>
      </c>
      <c r="N89" s="28">
        <f t="shared" si="7"/>
        <v>47.4</v>
      </c>
      <c r="O89" s="28"/>
      <c r="P89" s="28"/>
      <c r="Q89" s="16">
        <f t="shared" si="8"/>
        <v>76.56</v>
      </c>
      <c r="R89" s="17" t="s">
        <v>1262</v>
      </c>
    </row>
    <row r="90" spans="1:18" ht="15" customHeight="1">
      <c r="A90" s="93">
        <v>87</v>
      </c>
      <c r="B90" s="93">
        <v>27</v>
      </c>
      <c r="C90" s="21" t="s">
        <v>293</v>
      </c>
      <c r="D90" s="22" t="s">
        <v>294</v>
      </c>
      <c r="E90" s="21" t="s">
        <v>1237</v>
      </c>
      <c r="F90" s="23" t="s">
        <v>204</v>
      </c>
      <c r="G90" s="24" t="s">
        <v>295</v>
      </c>
      <c r="H90" s="25">
        <v>80.55</v>
      </c>
      <c r="I90" s="28">
        <f t="shared" si="5"/>
        <v>32.22</v>
      </c>
      <c r="J90" s="25">
        <v>16.72</v>
      </c>
      <c r="K90" s="25">
        <v>67.84</v>
      </c>
      <c r="L90" s="25"/>
      <c r="M90" s="25">
        <f t="shared" si="9"/>
        <v>84.56</v>
      </c>
      <c r="N90" s="28">
        <f t="shared" si="7"/>
        <v>50.736</v>
      </c>
      <c r="O90" s="28"/>
      <c r="P90" s="28"/>
      <c r="Q90" s="16">
        <f t="shared" si="8"/>
        <v>82.95599999999999</v>
      </c>
      <c r="R90" s="17" t="s">
        <v>1262</v>
      </c>
    </row>
    <row r="91" spans="1:18" ht="15" customHeight="1">
      <c r="A91" s="93">
        <v>88</v>
      </c>
      <c r="B91" s="93">
        <v>28</v>
      </c>
      <c r="C91" s="21" t="s">
        <v>296</v>
      </c>
      <c r="D91" s="22" t="s">
        <v>297</v>
      </c>
      <c r="E91" s="21" t="s">
        <v>1237</v>
      </c>
      <c r="F91" s="23" t="s">
        <v>204</v>
      </c>
      <c r="G91" s="24" t="s">
        <v>295</v>
      </c>
      <c r="H91" s="25">
        <v>80.8</v>
      </c>
      <c r="I91" s="28">
        <f t="shared" si="5"/>
        <v>32.32</v>
      </c>
      <c r="J91" s="25">
        <v>16.72</v>
      </c>
      <c r="K91" s="25">
        <v>67.36</v>
      </c>
      <c r="L91" s="25"/>
      <c r="M91" s="25">
        <f t="shared" si="9"/>
        <v>84.08</v>
      </c>
      <c r="N91" s="28">
        <f t="shared" si="7"/>
        <v>50.448</v>
      </c>
      <c r="O91" s="28"/>
      <c r="P91" s="28"/>
      <c r="Q91" s="16">
        <f t="shared" si="8"/>
        <v>82.768</v>
      </c>
      <c r="R91" s="17" t="s">
        <v>1262</v>
      </c>
    </row>
    <row r="92" spans="1:18" ht="15" customHeight="1">
      <c r="A92" s="93">
        <v>89</v>
      </c>
      <c r="B92" s="93">
        <v>29</v>
      </c>
      <c r="C92" s="21" t="s">
        <v>298</v>
      </c>
      <c r="D92" s="22" t="s">
        <v>299</v>
      </c>
      <c r="E92" s="21" t="s">
        <v>1237</v>
      </c>
      <c r="F92" s="23" t="s">
        <v>248</v>
      </c>
      <c r="G92" s="24" t="s">
        <v>300</v>
      </c>
      <c r="H92" s="25">
        <v>73.4</v>
      </c>
      <c r="I92" s="28">
        <f t="shared" si="5"/>
        <v>29.360000000000003</v>
      </c>
      <c r="J92" s="25">
        <v>16.96</v>
      </c>
      <c r="K92" s="25">
        <v>68.8</v>
      </c>
      <c r="L92" s="25"/>
      <c r="M92" s="25">
        <f t="shared" si="9"/>
        <v>85.75999999999999</v>
      </c>
      <c r="N92" s="28">
        <f t="shared" si="7"/>
        <v>51.455999999999996</v>
      </c>
      <c r="O92" s="28"/>
      <c r="P92" s="28"/>
      <c r="Q92" s="16">
        <f t="shared" si="8"/>
        <v>80.816</v>
      </c>
      <c r="R92" s="17" t="s">
        <v>1262</v>
      </c>
    </row>
    <row r="93" spans="1:18" ht="15" customHeight="1">
      <c r="A93" s="93">
        <v>90</v>
      </c>
      <c r="B93" s="93">
        <v>30</v>
      </c>
      <c r="C93" s="21" t="s">
        <v>301</v>
      </c>
      <c r="D93" s="22" t="s">
        <v>302</v>
      </c>
      <c r="E93" s="21" t="s">
        <v>1237</v>
      </c>
      <c r="F93" s="23" t="s">
        <v>248</v>
      </c>
      <c r="G93" s="24" t="s">
        <v>300</v>
      </c>
      <c r="H93" s="25">
        <v>64.8</v>
      </c>
      <c r="I93" s="28">
        <f t="shared" si="5"/>
        <v>25.92</v>
      </c>
      <c r="J93" s="25">
        <v>16.4</v>
      </c>
      <c r="K93" s="25">
        <v>66.56</v>
      </c>
      <c r="L93" s="25"/>
      <c r="M93" s="25">
        <f t="shared" si="9"/>
        <v>82.96000000000001</v>
      </c>
      <c r="N93" s="28">
        <f t="shared" si="7"/>
        <v>49.776</v>
      </c>
      <c r="O93" s="28"/>
      <c r="P93" s="28"/>
      <c r="Q93" s="16">
        <f t="shared" si="8"/>
        <v>75.696</v>
      </c>
      <c r="R93" s="17" t="s">
        <v>1262</v>
      </c>
    </row>
    <row r="94" spans="1:18" ht="15" customHeight="1">
      <c r="A94" s="93">
        <v>91</v>
      </c>
      <c r="B94" s="93">
        <v>31</v>
      </c>
      <c r="C94" s="21" t="s">
        <v>303</v>
      </c>
      <c r="D94" s="22" t="s">
        <v>304</v>
      </c>
      <c r="E94" s="21" t="s">
        <v>1239</v>
      </c>
      <c r="F94" s="22" t="s">
        <v>305</v>
      </c>
      <c r="G94" s="24" t="s">
        <v>306</v>
      </c>
      <c r="H94" s="32"/>
      <c r="I94" s="25">
        <f t="shared" si="5"/>
        <v>0</v>
      </c>
      <c r="J94" s="32">
        <v>17.36</v>
      </c>
      <c r="K94" s="32"/>
      <c r="L94" s="32">
        <v>70.08</v>
      </c>
      <c r="M94" s="32">
        <f>SUM(J94:L94)</f>
        <v>87.44</v>
      </c>
      <c r="N94" s="25"/>
      <c r="O94" s="32"/>
      <c r="P94" s="25"/>
      <c r="Q94" s="16">
        <f>SUM(M94)</f>
        <v>87.44</v>
      </c>
      <c r="R94" s="17" t="s">
        <v>1262</v>
      </c>
    </row>
    <row r="95" spans="1:18" ht="15" customHeight="1">
      <c r="A95" s="93">
        <v>92</v>
      </c>
      <c r="B95" s="93">
        <v>32</v>
      </c>
      <c r="C95" s="21" t="s">
        <v>307</v>
      </c>
      <c r="D95" s="22" t="s">
        <v>308</v>
      </c>
      <c r="E95" s="21" t="s">
        <v>1239</v>
      </c>
      <c r="F95" s="22" t="s">
        <v>208</v>
      </c>
      <c r="G95" s="24" t="s">
        <v>309</v>
      </c>
      <c r="H95" s="32">
        <v>78.7</v>
      </c>
      <c r="I95" s="28">
        <f t="shared" si="5"/>
        <v>31.480000000000004</v>
      </c>
      <c r="J95" s="32">
        <v>16.88</v>
      </c>
      <c r="K95" s="32">
        <v>68.64</v>
      </c>
      <c r="L95" s="32"/>
      <c r="M95" s="32">
        <f aca="true" t="shared" si="10" ref="M95:M104">SUM(J95:K95)</f>
        <v>85.52</v>
      </c>
      <c r="N95" s="28">
        <f aca="true" t="shared" si="11" ref="N95:N158">M95*0.6</f>
        <v>51.312</v>
      </c>
      <c r="O95" s="28"/>
      <c r="P95" s="28"/>
      <c r="Q95" s="16">
        <f aca="true" t="shared" si="12" ref="Q95:Q158">I95+N95</f>
        <v>82.792</v>
      </c>
      <c r="R95" s="17" t="s">
        <v>1262</v>
      </c>
    </row>
    <row r="96" spans="1:18" ht="15" customHeight="1">
      <c r="A96" s="93">
        <v>93</v>
      </c>
      <c r="B96" s="93">
        <v>33</v>
      </c>
      <c r="C96" s="21" t="s">
        <v>310</v>
      </c>
      <c r="D96" s="22" t="s">
        <v>311</v>
      </c>
      <c r="E96" s="21" t="s">
        <v>1237</v>
      </c>
      <c r="F96" s="22" t="s">
        <v>208</v>
      </c>
      <c r="G96" s="24" t="s">
        <v>309</v>
      </c>
      <c r="H96" s="32">
        <v>81</v>
      </c>
      <c r="I96" s="28">
        <f t="shared" si="5"/>
        <v>32.4</v>
      </c>
      <c r="J96" s="32">
        <v>16.4</v>
      </c>
      <c r="K96" s="32">
        <v>66.4</v>
      </c>
      <c r="L96" s="32"/>
      <c r="M96" s="32">
        <f t="shared" si="10"/>
        <v>82.80000000000001</v>
      </c>
      <c r="N96" s="28">
        <f t="shared" si="11"/>
        <v>49.68000000000001</v>
      </c>
      <c r="O96" s="28"/>
      <c r="P96" s="28"/>
      <c r="Q96" s="16">
        <f t="shared" si="12"/>
        <v>82.08000000000001</v>
      </c>
      <c r="R96" s="17" t="s">
        <v>1262</v>
      </c>
    </row>
    <row r="97" spans="1:18" ht="15" customHeight="1">
      <c r="A97" s="93">
        <v>94</v>
      </c>
      <c r="B97" s="93">
        <v>34</v>
      </c>
      <c r="C97" s="5" t="s">
        <v>312</v>
      </c>
      <c r="D97" s="6" t="s">
        <v>313</v>
      </c>
      <c r="E97" s="5" t="s">
        <v>1237</v>
      </c>
      <c r="F97" s="6" t="s">
        <v>265</v>
      </c>
      <c r="G97" s="9" t="s">
        <v>314</v>
      </c>
      <c r="H97" s="10">
        <v>83.1</v>
      </c>
      <c r="I97" s="20">
        <f t="shared" si="5"/>
        <v>33.24</v>
      </c>
      <c r="J97" s="10">
        <v>16.64</v>
      </c>
      <c r="K97" s="10">
        <v>67.04</v>
      </c>
      <c r="L97" s="10"/>
      <c r="M97" s="10">
        <f t="shared" si="10"/>
        <v>83.68</v>
      </c>
      <c r="N97" s="20">
        <f t="shared" si="11"/>
        <v>50.208000000000006</v>
      </c>
      <c r="O97" s="20"/>
      <c r="P97" s="20"/>
      <c r="Q97" s="16">
        <f t="shared" si="12"/>
        <v>83.44800000000001</v>
      </c>
      <c r="R97" s="17" t="s">
        <v>1262</v>
      </c>
    </row>
    <row r="98" spans="1:18" ht="15" customHeight="1">
      <c r="A98" s="93">
        <v>95</v>
      </c>
      <c r="B98" s="93">
        <v>1</v>
      </c>
      <c r="C98" s="21" t="s">
        <v>315</v>
      </c>
      <c r="D98" s="22" t="s">
        <v>316</v>
      </c>
      <c r="E98" s="21" t="s">
        <v>1237</v>
      </c>
      <c r="F98" s="23" t="s">
        <v>224</v>
      </c>
      <c r="G98" s="24" t="s">
        <v>225</v>
      </c>
      <c r="H98" s="25">
        <v>74.8</v>
      </c>
      <c r="I98" s="25">
        <f t="shared" si="5"/>
        <v>29.92</v>
      </c>
      <c r="J98" s="25">
        <v>17.12</v>
      </c>
      <c r="K98" s="25">
        <v>69.04</v>
      </c>
      <c r="L98" s="25"/>
      <c r="M98" s="25">
        <f t="shared" si="10"/>
        <v>86.16000000000001</v>
      </c>
      <c r="N98" s="25">
        <f t="shared" si="11"/>
        <v>51.696000000000005</v>
      </c>
      <c r="O98" s="11"/>
      <c r="P98" s="11"/>
      <c r="Q98" s="25">
        <f t="shared" si="12"/>
        <v>81.61600000000001</v>
      </c>
      <c r="R98" s="13" t="s">
        <v>1263</v>
      </c>
    </row>
    <row r="99" spans="1:18" ht="15" customHeight="1">
      <c r="A99" s="93">
        <v>96</v>
      </c>
      <c r="B99" s="93">
        <v>2</v>
      </c>
      <c r="C99" s="21" t="s">
        <v>317</v>
      </c>
      <c r="D99" s="22" t="s">
        <v>318</v>
      </c>
      <c r="E99" s="21" t="s">
        <v>1237</v>
      </c>
      <c r="F99" s="23" t="s">
        <v>224</v>
      </c>
      <c r="G99" s="24" t="s">
        <v>225</v>
      </c>
      <c r="H99" s="28">
        <v>71.9</v>
      </c>
      <c r="I99" s="25">
        <f t="shared" si="5"/>
        <v>28.760000000000005</v>
      </c>
      <c r="J99" s="28">
        <v>17.4</v>
      </c>
      <c r="K99" s="28">
        <v>70.24</v>
      </c>
      <c r="L99" s="28"/>
      <c r="M99" s="28">
        <f t="shared" si="10"/>
        <v>87.63999999999999</v>
      </c>
      <c r="N99" s="25">
        <f t="shared" si="11"/>
        <v>52.58399999999999</v>
      </c>
      <c r="O99" s="11"/>
      <c r="P99" s="11"/>
      <c r="Q99" s="25">
        <f t="shared" si="12"/>
        <v>81.344</v>
      </c>
      <c r="R99" s="13" t="s">
        <v>1263</v>
      </c>
    </row>
    <row r="100" spans="1:18" ht="15" customHeight="1">
      <c r="A100" s="93">
        <v>97</v>
      </c>
      <c r="B100" s="93">
        <v>3</v>
      </c>
      <c r="C100" s="21" t="s">
        <v>319</v>
      </c>
      <c r="D100" s="22" t="s">
        <v>320</v>
      </c>
      <c r="E100" s="21" t="s">
        <v>1237</v>
      </c>
      <c r="F100" s="23" t="s">
        <v>224</v>
      </c>
      <c r="G100" s="24" t="s">
        <v>225</v>
      </c>
      <c r="H100" s="25">
        <v>78.7</v>
      </c>
      <c r="I100" s="25">
        <f t="shared" si="5"/>
        <v>31.480000000000004</v>
      </c>
      <c r="J100" s="25">
        <v>16.32</v>
      </c>
      <c r="K100" s="25">
        <v>64.96</v>
      </c>
      <c r="L100" s="25"/>
      <c r="M100" s="25">
        <f t="shared" si="10"/>
        <v>81.28</v>
      </c>
      <c r="N100" s="25">
        <f t="shared" si="11"/>
        <v>48.768</v>
      </c>
      <c r="O100" s="11"/>
      <c r="P100" s="11"/>
      <c r="Q100" s="25">
        <f t="shared" si="12"/>
        <v>80.248</v>
      </c>
      <c r="R100" s="13" t="s">
        <v>1263</v>
      </c>
    </row>
    <row r="101" spans="1:18" ht="15" customHeight="1">
      <c r="A101" s="93">
        <v>98</v>
      </c>
      <c r="B101" s="93">
        <v>4</v>
      </c>
      <c r="C101" s="21" t="s">
        <v>321</v>
      </c>
      <c r="D101" s="22" t="s">
        <v>322</v>
      </c>
      <c r="E101" s="21" t="s">
        <v>1237</v>
      </c>
      <c r="F101" s="23" t="s">
        <v>230</v>
      </c>
      <c r="G101" s="24" t="s">
        <v>231</v>
      </c>
      <c r="H101" s="28">
        <v>64.1</v>
      </c>
      <c r="I101" s="25">
        <f t="shared" si="5"/>
        <v>25.64</v>
      </c>
      <c r="J101" s="28">
        <v>16.96</v>
      </c>
      <c r="K101" s="28">
        <v>68</v>
      </c>
      <c r="L101" s="28"/>
      <c r="M101" s="28">
        <f t="shared" si="10"/>
        <v>84.96000000000001</v>
      </c>
      <c r="N101" s="25">
        <f t="shared" si="11"/>
        <v>50.976000000000006</v>
      </c>
      <c r="O101" s="11"/>
      <c r="P101" s="11"/>
      <c r="Q101" s="25">
        <f t="shared" si="12"/>
        <v>76.61600000000001</v>
      </c>
      <c r="R101" s="13" t="s">
        <v>1263</v>
      </c>
    </row>
    <row r="102" spans="1:18" ht="15" customHeight="1">
      <c r="A102" s="93">
        <v>99</v>
      </c>
      <c r="B102" s="93">
        <v>5</v>
      </c>
      <c r="C102" s="21" t="s">
        <v>323</v>
      </c>
      <c r="D102" s="22" t="s">
        <v>324</v>
      </c>
      <c r="E102" s="21" t="s">
        <v>1237</v>
      </c>
      <c r="F102" s="23" t="s">
        <v>204</v>
      </c>
      <c r="G102" s="24" t="s">
        <v>205</v>
      </c>
      <c r="H102" s="28">
        <v>84.1</v>
      </c>
      <c r="I102" s="25">
        <f t="shared" si="5"/>
        <v>33.64</v>
      </c>
      <c r="J102" s="28">
        <v>16.6</v>
      </c>
      <c r="K102" s="28">
        <v>66.56</v>
      </c>
      <c r="L102" s="28"/>
      <c r="M102" s="28">
        <f t="shared" si="10"/>
        <v>83.16</v>
      </c>
      <c r="N102" s="25">
        <f t="shared" si="11"/>
        <v>49.895999999999994</v>
      </c>
      <c r="O102" s="11"/>
      <c r="P102" s="11"/>
      <c r="Q102" s="25">
        <f t="shared" si="12"/>
        <v>83.536</v>
      </c>
      <c r="R102" s="13" t="s">
        <v>1263</v>
      </c>
    </row>
    <row r="103" spans="1:18" ht="15" customHeight="1">
      <c r="A103" s="93">
        <v>100</v>
      </c>
      <c r="B103" s="93">
        <v>6</v>
      </c>
      <c r="C103" s="21" t="s">
        <v>325</v>
      </c>
      <c r="D103" s="22" t="s">
        <v>326</v>
      </c>
      <c r="E103" s="21" t="s">
        <v>1237</v>
      </c>
      <c r="F103" s="23" t="s">
        <v>204</v>
      </c>
      <c r="G103" s="24" t="s">
        <v>205</v>
      </c>
      <c r="H103" s="28">
        <v>85.05</v>
      </c>
      <c r="I103" s="25">
        <f t="shared" si="5"/>
        <v>34.02</v>
      </c>
      <c r="J103" s="28">
        <v>15.96</v>
      </c>
      <c r="K103" s="28">
        <v>64.64</v>
      </c>
      <c r="L103" s="28"/>
      <c r="M103" s="28">
        <f t="shared" si="10"/>
        <v>80.6</v>
      </c>
      <c r="N103" s="25">
        <f t="shared" si="11"/>
        <v>48.35999999999999</v>
      </c>
      <c r="O103" s="11"/>
      <c r="P103" s="11"/>
      <c r="Q103" s="25">
        <f t="shared" si="12"/>
        <v>82.38</v>
      </c>
      <c r="R103" s="13" t="s">
        <v>1263</v>
      </c>
    </row>
    <row r="104" spans="1:18" ht="15" customHeight="1">
      <c r="A104" s="93">
        <v>101</v>
      </c>
      <c r="B104" s="93">
        <v>7</v>
      </c>
      <c r="C104" s="21" t="s">
        <v>327</v>
      </c>
      <c r="D104" s="22" t="s">
        <v>328</v>
      </c>
      <c r="E104" s="21" t="s">
        <v>1237</v>
      </c>
      <c r="F104" s="23" t="s">
        <v>259</v>
      </c>
      <c r="G104" s="24" t="s">
        <v>260</v>
      </c>
      <c r="H104" s="25">
        <v>71.9</v>
      </c>
      <c r="I104" s="28">
        <f t="shared" si="5"/>
        <v>28.760000000000005</v>
      </c>
      <c r="J104" s="25">
        <v>17.28</v>
      </c>
      <c r="K104" s="25">
        <v>69.92</v>
      </c>
      <c r="L104" s="25"/>
      <c r="M104" s="25">
        <f t="shared" si="10"/>
        <v>87.2</v>
      </c>
      <c r="N104" s="28">
        <f t="shared" si="11"/>
        <v>52.32</v>
      </c>
      <c r="O104" s="11"/>
      <c r="P104" s="11"/>
      <c r="Q104" s="28">
        <f t="shared" si="12"/>
        <v>81.08000000000001</v>
      </c>
      <c r="R104" s="13" t="s">
        <v>1263</v>
      </c>
    </row>
    <row r="105" spans="1:18" ht="15" customHeight="1">
      <c r="A105" s="93">
        <v>102</v>
      </c>
      <c r="B105" s="93">
        <v>8</v>
      </c>
      <c r="C105" s="21" t="s">
        <v>329</v>
      </c>
      <c r="D105" s="22" t="s">
        <v>330</v>
      </c>
      <c r="E105" s="21" t="s">
        <v>1237</v>
      </c>
      <c r="F105" s="23" t="s">
        <v>212</v>
      </c>
      <c r="G105" s="24" t="s">
        <v>213</v>
      </c>
      <c r="H105" s="28">
        <v>75.6</v>
      </c>
      <c r="I105" s="28">
        <f t="shared" si="5"/>
        <v>30.24</v>
      </c>
      <c r="J105" s="28">
        <v>12</v>
      </c>
      <c r="K105" s="28">
        <v>72</v>
      </c>
      <c r="L105" s="28"/>
      <c r="M105" s="28">
        <f>SUM(J105:K105)</f>
        <v>84</v>
      </c>
      <c r="N105" s="28">
        <f t="shared" si="11"/>
        <v>50.4</v>
      </c>
      <c r="O105" s="11"/>
      <c r="P105" s="11"/>
      <c r="Q105" s="28">
        <f t="shared" si="12"/>
        <v>80.64</v>
      </c>
      <c r="R105" s="13" t="s">
        <v>1263</v>
      </c>
    </row>
    <row r="106" spans="1:18" ht="15" customHeight="1">
      <c r="A106" s="93">
        <v>103</v>
      </c>
      <c r="B106" s="93">
        <v>9</v>
      </c>
      <c r="C106" s="21" t="s">
        <v>331</v>
      </c>
      <c r="D106" s="22" t="s">
        <v>332</v>
      </c>
      <c r="E106" s="21" t="s">
        <v>1237</v>
      </c>
      <c r="F106" s="23" t="s">
        <v>271</v>
      </c>
      <c r="G106" s="24" t="s">
        <v>272</v>
      </c>
      <c r="H106" s="28">
        <v>83.8</v>
      </c>
      <c r="I106" s="25">
        <f t="shared" si="5"/>
        <v>33.52</v>
      </c>
      <c r="J106" s="28">
        <v>15.95</v>
      </c>
      <c r="K106" s="28">
        <v>40.5</v>
      </c>
      <c r="L106" s="28">
        <v>23.34</v>
      </c>
      <c r="M106" s="32">
        <f>SUM(J106:L106)</f>
        <v>79.79</v>
      </c>
      <c r="N106" s="25">
        <f t="shared" si="11"/>
        <v>47.874</v>
      </c>
      <c r="O106" s="11"/>
      <c r="P106" s="11"/>
      <c r="Q106" s="25">
        <f t="shared" si="12"/>
        <v>81.394</v>
      </c>
      <c r="R106" s="13" t="s">
        <v>1263</v>
      </c>
    </row>
    <row r="107" spans="1:18" ht="15" customHeight="1">
      <c r="A107" s="93">
        <v>104</v>
      </c>
      <c r="B107" s="93">
        <v>10</v>
      </c>
      <c r="C107" s="21" t="s">
        <v>333</v>
      </c>
      <c r="D107" s="22" t="s">
        <v>334</v>
      </c>
      <c r="E107" s="21" t="s">
        <v>1239</v>
      </c>
      <c r="F107" s="23" t="s">
        <v>275</v>
      </c>
      <c r="G107" s="24" t="s">
        <v>276</v>
      </c>
      <c r="H107" s="28">
        <v>70.2</v>
      </c>
      <c r="I107" s="25">
        <f t="shared" si="5"/>
        <v>28.080000000000002</v>
      </c>
      <c r="J107" s="28">
        <v>15.96</v>
      </c>
      <c r="K107" s="28">
        <v>39.5</v>
      </c>
      <c r="L107" s="28">
        <v>24.96</v>
      </c>
      <c r="M107" s="32">
        <f>SUM(J107:L107)</f>
        <v>80.42</v>
      </c>
      <c r="N107" s="25">
        <f t="shared" si="11"/>
        <v>48.252</v>
      </c>
      <c r="O107" s="11"/>
      <c r="P107" s="11"/>
      <c r="Q107" s="25">
        <f t="shared" si="12"/>
        <v>76.33200000000001</v>
      </c>
      <c r="R107" s="13" t="s">
        <v>1263</v>
      </c>
    </row>
    <row r="108" spans="1:18" ht="15" customHeight="1">
      <c r="A108" s="93">
        <v>105</v>
      </c>
      <c r="B108" s="93">
        <v>11</v>
      </c>
      <c r="C108" s="21" t="s">
        <v>335</v>
      </c>
      <c r="D108" s="22" t="s">
        <v>336</v>
      </c>
      <c r="E108" s="21" t="s">
        <v>1239</v>
      </c>
      <c r="F108" s="23" t="s">
        <v>216</v>
      </c>
      <c r="G108" s="24" t="s">
        <v>217</v>
      </c>
      <c r="H108" s="28">
        <v>62.9</v>
      </c>
      <c r="I108" s="25">
        <f t="shared" si="5"/>
        <v>25.16</v>
      </c>
      <c r="J108" s="28">
        <v>17.48</v>
      </c>
      <c r="K108" s="28">
        <v>43.4</v>
      </c>
      <c r="L108" s="28">
        <v>26.58</v>
      </c>
      <c r="M108" s="32">
        <f>SUM(J108:L108)</f>
        <v>87.46</v>
      </c>
      <c r="N108" s="25">
        <f t="shared" si="11"/>
        <v>52.47599999999999</v>
      </c>
      <c r="O108" s="11"/>
      <c r="P108" s="11"/>
      <c r="Q108" s="25">
        <f t="shared" si="12"/>
        <v>77.636</v>
      </c>
      <c r="R108" s="13" t="s">
        <v>1263</v>
      </c>
    </row>
    <row r="109" spans="1:18" ht="15" customHeight="1">
      <c r="A109" s="93">
        <v>106</v>
      </c>
      <c r="B109" s="93">
        <v>12</v>
      </c>
      <c r="C109" s="21" t="s">
        <v>337</v>
      </c>
      <c r="D109" s="22" t="s">
        <v>338</v>
      </c>
      <c r="E109" s="21" t="s">
        <v>1237</v>
      </c>
      <c r="F109" s="23" t="s">
        <v>339</v>
      </c>
      <c r="G109" s="24" t="s">
        <v>340</v>
      </c>
      <c r="H109" s="28">
        <v>53.3</v>
      </c>
      <c r="I109" s="25">
        <f t="shared" si="5"/>
        <v>21.32</v>
      </c>
      <c r="J109" s="28">
        <v>16.95</v>
      </c>
      <c r="K109" s="28">
        <v>43.3</v>
      </c>
      <c r="L109" s="28">
        <v>24.6</v>
      </c>
      <c r="M109" s="32">
        <f>SUM(J109:L109)</f>
        <v>84.85</v>
      </c>
      <c r="N109" s="25">
        <f t="shared" si="11"/>
        <v>50.91</v>
      </c>
      <c r="O109" s="11"/>
      <c r="P109" s="11"/>
      <c r="Q109" s="25">
        <f t="shared" si="12"/>
        <v>72.22999999999999</v>
      </c>
      <c r="R109" s="13" t="s">
        <v>1263</v>
      </c>
    </row>
    <row r="110" spans="1:18" ht="15" customHeight="1">
      <c r="A110" s="93">
        <v>107</v>
      </c>
      <c r="B110" s="93">
        <v>13</v>
      </c>
      <c r="C110" s="21" t="s">
        <v>341</v>
      </c>
      <c r="D110" s="22" t="s">
        <v>342</v>
      </c>
      <c r="E110" s="21" t="s">
        <v>1237</v>
      </c>
      <c r="F110" s="23" t="s">
        <v>343</v>
      </c>
      <c r="G110" s="24" t="s">
        <v>344</v>
      </c>
      <c r="H110" s="28">
        <v>74.8</v>
      </c>
      <c r="I110" s="25">
        <f t="shared" si="5"/>
        <v>29.92</v>
      </c>
      <c r="J110" s="28">
        <v>16.76</v>
      </c>
      <c r="K110" s="28">
        <v>42</v>
      </c>
      <c r="L110" s="28">
        <v>25.5</v>
      </c>
      <c r="M110" s="32">
        <f>SUM(J110:L110)</f>
        <v>84.26</v>
      </c>
      <c r="N110" s="25">
        <f t="shared" si="11"/>
        <v>50.556000000000004</v>
      </c>
      <c r="O110" s="11"/>
      <c r="P110" s="11"/>
      <c r="Q110" s="25">
        <f t="shared" si="12"/>
        <v>80.476</v>
      </c>
      <c r="R110" s="13" t="s">
        <v>1263</v>
      </c>
    </row>
    <row r="111" spans="1:18" ht="15" customHeight="1">
      <c r="A111" s="93">
        <v>108</v>
      </c>
      <c r="B111" s="93">
        <v>14</v>
      </c>
      <c r="C111" s="21" t="s">
        <v>345</v>
      </c>
      <c r="D111" s="22" t="s">
        <v>346</v>
      </c>
      <c r="E111" s="21" t="s">
        <v>1237</v>
      </c>
      <c r="F111" s="23" t="s">
        <v>224</v>
      </c>
      <c r="G111" s="24" t="s">
        <v>285</v>
      </c>
      <c r="H111" s="28">
        <v>74.7</v>
      </c>
      <c r="I111" s="28">
        <f t="shared" si="5"/>
        <v>29.880000000000003</v>
      </c>
      <c r="J111" s="28">
        <v>17.08</v>
      </c>
      <c r="K111" s="28">
        <v>68.48</v>
      </c>
      <c r="L111" s="28"/>
      <c r="M111" s="28">
        <f aca="true" t="shared" si="13" ref="M111:M130">SUM(J111:K111)</f>
        <v>85.56</v>
      </c>
      <c r="N111" s="28">
        <f t="shared" si="11"/>
        <v>51.336</v>
      </c>
      <c r="O111" s="11"/>
      <c r="P111" s="11"/>
      <c r="Q111" s="28">
        <f t="shared" si="12"/>
        <v>81.21600000000001</v>
      </c>
      <c r="R111" s="13" t="s">
        <v>1263</v>
      </c>
    </row>
    <row r="112" spans="1:18" ht="15" customHeight="1">
      <c r="A112" s="93">
        <v>109</v>
      </c>
      <c r="B112" s="93">
        <v>15</v>
      </c>
      <c r="C112" s="21" t="s">
        <v>347</v>
      </c>
      <c r="D112" s="22" t="s">
        <v>348</v>
      </c>
      <c r="E112" s="21" t="s">
        <v>1237</v>
      </c>
      <c r="F112" s="23" t="s">
        <v>224</v>
      </c>
      <c r="G112" s="24" t="s">
        <v>285</v>
      </c>
      <c r="H112" s="28">
        <v>75</v>
      </c>
      <c r="I112" s="28">
        <f t="shared" si="5"/>
        <v>30</v>
      </c>
      <c r="J112" s="28">
        <v>16.64</v>
      </c>
      <c r="K112" s="28">
        <v>67.52</v>
      </c>
      <c r="L112" s="28"/>
      <c r="M112" s="28">
        <f t="shared" si="13"/>
        <v>84.16</v>
      </c>
      <c r="N112" s="28">
        <f t="shared" si="11"/>
        <v>50.495999999999995</v>
      </c>
      <c r="O112" s="11"/>
      <c r="P112" s="11"/>
      <c r="Q112" s="28">
        <f t="shared" si="12"/>
        <v>80.496</v>
      </c>
      <c r="R112" s="13" t="s">
        <v>1263</v>
      </c>
    </row>
    <row r="113" spans="1:18" ht="15" customHeight="1">
      <c r="A113" s="93">
        <v>110</v>
      </c>
      <c r="B113" s="93">
        <v>16</v>
      </c>
      <c r="C113" s="21" t="s">
        <v>349</v>
      </c>
      <c r="D113" s="22" t="s">
        <v>350</v>
      </c>
      <c r="E113" s="21" t="s">
        <v>1237</v>
      </c>
      <c r="F113" s="23" t="s">
        <v>224</v>
      </c>
      <c r="G113" s="24" t="s">
        <v>285</v>
      </c>
      <c r="H113" s="28">
        <v>73.3</v>
      </c>
      <c r="I113" s="28">
        <f t="shared" si="5"/>
        <v>29.32</v>
      </c>
      <c r="J113" s="28">
        <v>16.8</v>
      </c>
      <c r="K113" s="28">
        <v>66.24</v>
      </c>
      <c r="L113" s="28"/>
      <c r="M113" s="28">
        <f t="shared" si="13"/>
        <v>83.03999999999999</v>
      </c>
      <c r="N113" s="28">
        <f t="shared" si="11"/>
        <v>49.82399999999999</v>
      </c>
      <c r="O113" s="11"/>
      <c r="P113" s="11"/>
      <c r="Q113" s="28">
        <f t="shared" si="12"/>
        <v>79.14399999999999</v>
      </c>
      <c r="R113" s="13" t="s">
        <v>1263</v>
      </c>
    </row>
    <row r="114" spans="1:18" ht="15" customHeight="1">
      <c r="A114" s="93">
        <v>111</v>
      </c>
      <c r="B114" s="93">
        <v>17</v>
      </c>
      <c r="C114" s="21" t="s">
        <v>351</v>
      </c>
      <c r="D114" s="22" t="s">
        <v>352</v>
      </c>
      <c r="E114" s="21" t="s">
        <v>1237</v>
      </c>
      <c r="F114" s="23" t="s">
        <v>224</v>
      </c>
      <c r="G114" s="24" t="s">
        <v>285</v>
      </c>
      <c r="H114" s="28">
        <v>70.4</v>
      </c>
      <c r="I114" s="28">
        <f t="shared" si="5"/>
        <v>28.160000000000004</v>
      </c>
      <c r="J114" s="28">
        <v>16.24</v>
      </c>
      <c r="K114" s="28">
        <v>64.96</v>
      </c>
      <c r="L114" s="28"/>
      <c r="M114" s="28">
        <f t="shared" si="13"/>
        <v>81.19999999999999</v>
      </c>
      <c r="N114" s="28">
        <f t="shared" si="11"/>
        <v>48.71999999999999</v>
      </c>
      <c r="O114" s="11"/>
      <c r="P114" s="11"/>
      <c r="Q114" s="28">
        <f t="shared" si="12"/>
        <v>76.88</v>
      </c>
      <c r="R114" s="13" t="s">
        <v>1263</v>
      </c>
    </row>
    <row r="115" spans="1:18" ht="15" customHeight="1">
      <c r="A115" s="93">
        <v>112</v>
      </c>
      <c r="B115" s="93">
        <v>18</v>
      </c>
      <c r="C115" s="21" t="s">
        <v>353</v>
      </c>
      <c r="D115" s="22" t="s">
        <v>354</v>
      </c>
      <c r="E115" s="21" t="s">
        <v>1239</v>
      </c>
      <c r="F115" s="23" t="s">
        <v>230</v>
      </c>
      <c r="G115" s="24" t="s">
        <v>290</v>
      </c>
      <c r="H115" s="25">
        <v>80.7</v>
      </c>
      <c r="I115" s="28">
        <f t="shared" si="5"/>
        <v>32.28</v>
      </c>
      <c r="J115" s="25">
        <v>15.88</v>
      </c>
      <c r="K115" s="25">
        <v>66.88</v>
      </c>
      <c r="L115" s="25"/>
      <c r="M115" s="25">
        <f t="shared" si="13"/>
        <v>82.75999999999999</v>
      </c>
      <c r="N115" s="28">
        <f t="shared" si="11"/>
        <v>49.65599999999999</v>
      </c>
      <c r="O115" s="11"/>
      <c r="P115" s="11"/>
      <c r="Q115" s="28">
        <f t="shared" si="12"/>
        <v>81.93599999999999</v>
      </c>
      <c r="R115" s="13" t="s">
        <v>1263</v>
      </c>
    </row>
    <row r="116" spans="1:18" ht="15" customHeight="1">
      <c r="A116" s="93">
        <v>113</v>
      </c>
      <c r="B116" s="93">
        <v>19</v>
      </c>
      <c r="C116" s="21" t="s">
        <v>355</v>
      </c>
      <c r="D116" s="22" t="s">
        <v>356</v>
      </c>
      <c r="E116" s="21" t="s">
        <v>1239</v>
      </c>
      <c r="F116" s="23" t="s">
        <v>230</v>
      </c>
      <c r="G116" s="24" t="s">
        <v>290</v>
      </c>
      <c r="H116" s="25">
        <v>89.4</v>
      </c>
      <c r="I116" s="28">
        <f t="shared" si="5"/>
        <v>35.760000000000005</v>
      </c>
      <c r="J116" s="25">
        <v>14.16</v>
      </c>
      <c r="K116" s="25">
        <v>59.04</v>
      </c>
      <c r="L116" s="25"/>
      <c r="M116" s="25">
        <f t="shared" si="13"/>
        <v>73.2</v>
      </c>
      <c r="N116" s="28">
        <f t="shared" si="11"/>
        <v>43.92</v>
      </c>
      <c r="O116" s="11"/>
      <c r="P116" s="11"/>
      <c r="Q116" s="28">
        <f t="shared" si="12"/>
        <v>79.68</v>
      </c>
      <c r="R116" s="13" t="s">
        <v>1263</v>
      </c>
    </row>
    <row r="117" spans="1:18" ht="15" customHeight="1">
      <c r="A117" s="93">
        <v>114</v>
      </c>
      <c r="B117" s="93">
        <v>20</v>
      </c>
      <c r="C117" s="21" t="s">
        <v>357</v>
      </c>
      <c r="D117" s="22" t="s">
        <v>358</v>
      </c>
      <c r="E117" s="21" t="s">
        <v>1239</v>
      </c>
      <c r="F117" s="23" t="s">
        <v>230</v>
      </c>
      <c r="G117" s="24" t="s">
        <v>290</v>
      </c>
      <c r="H117" s="28">
        <v>69.8</v>
      </c>
      <c r="I117" s="28">
        <f t="shared" si="5"/>
        <v>27.92</v>
      </c>
      <c r="J117" s="28">
        <v>16.24</v>
      </c>
      <c r="K117" s="28">
        <v>68.16</v>
      </c>
      <c r="L117" s="28"/>
      <c r="M117" s="28">
        <f t="shared" si="13"/>
        <v>84.39999999999999</v>
      </c>
      <c r="N117" s="28">
        <f t="shared" si="11"/>
        <v>50.63999999999999</v>
      </c>
      <c r="O117" s="11"/>
      <c r="P117" s="11"/>
      <c r="Q117" s="28">
        <f t="shared" si="12"/>
        <v>78.56</v>
      </c>
      <c r="R117" s="13" t="s">
        <v>1263</v>
      </c>
    </row>
    <row r="118" spans="1:18" ht="15" customHeight="1">
      <c r="A118" s="93">
        <v>115</v>
      </c>
      <c r="B118" s="93">
        <v>21</v>
      </c>
      <c r="C118" s="21" t="s">
        <v>359</v>
      </c>
      <c r="D118" s="22" t="s">
        <v>360</v>
      </c>
      <c r="E118" s="21" t="s">
        <v>1239</v>
      </c>
      <c r="F118" s="23" t="s">
        <v>230</v>
      </c>
      <c r="G118" s="24" t="s">
        <v>290</v>
      </c>
      <c r="H118" s="28">
        <v>68.4</v>
      </c>
      <c r="I118" s="28">
        <f t="shared" si="5"/>
        <v>27.360000000000003</v>
      </c>
      <c r="J118" s="28">
        <v>16.28</v>
      </c>
      <c r="K118" s="28">
        <v>68</v>
      </c>
      <c r="L118" s="28"/>
      <c r="M118" s="28">
        <f t="shared" si="13"/>
        <v>84.28</v>
      </c>
      <c r="N118" s="28">
        <f t="shared" si="11"/>
        <v>50.568</v>
      </c>
      <c r="O118" s="11"/>
      <c r="P118" s="11"/>
      <c r="Q118" s="28">
        <f t="shared" si="12"/>
        <v>77.928</v>
      </c>
      <c r="R118" s="13" t="s">
        <v>1263</v>
      </c>
    </row>
    <row r="119" spans="1:18" ht="15" customHeight="1">
      <c r="A119" s="93">
        <v>116</v>
      </c>
      <c r="B119" s="93">
        <v>22</v>
      </c>
      <c r="C119" s="21" t="s">
        <v>361</v>
      </c>
      <c r="D119" s="22" t="s">
        <v>362</v>
      </c>
      <c r="E119" s="21" t="s">
        <v>1239</v>
      </c>
      <c r="F119" s="23" t="s">
        <v>204</v>
      </c>
      <c r="G119" s="24" t="s">
        <v>295</v>
      </c>
      <c r="H119" s="25">
        <v>79.95</v>
      </c>
      <c r="I119" s="28">
        <f t="shared" si="5"/>
        <v>31.980000000000004</v>
      </c>
      <c r="J119" s="25">
        <v>17.16</v>
      </c>
      <c r="K119" s="25">
        <v>68.32</v>
      </c>
      <c r="L119" s="25"/>
      <c r="M119" s="25">
        <f t="shared" si="13"/>
        <v>85.47999999999999</v>
      </c>
      <c r="N119" s="28">
        <f t="shared" si="11"/>
        <v>51.28799999999999</v>
      </c>
      <c r="O119" s="11"/>
      <c r="P119" s="11"/>
      <c r="Q119" s="28">
        <f t="shared" si="12"/>
        <v>83.268</v>
      </c>
      <c r="R119" s="13" t="s">
        <v>1263</v>
      </c>
    </row>
    <row r="120" spans="1:18" ht="15" customHeight="1">
      <c r="A120" s="93">
        <v>117</v>
      </c>
      <c r="B120" s="93">
        <v>23</v>
      </c>
      <c r="C120" s="21" t="s">
        <v>363</v>
      </c>
      <c r="D120" s="22" t="s">
        <v>364</v>
      </c>
      <c r="E120" s="21" t="s">
        <v>1237</v>
      </c>
      <c r="F120" s="23" t="s">
        <v>204</v>
      </c>
      <c r="G120" s="24" t="s">
        <v>295</v>
      </c>
      <c r="H120" s="25">
        <v>83.4</v>
      </c>
      <c r="I120" s="28">
        <f t="shared" si="5"/>
        <v>33.36000000000001</v>
      </c>
      <c r="J120" s="25">
        <v>15.8</v>
      </c>
      <c r="K120" s="25">
        <v>62.88</v>
      </c>
      <c r="L120" s="25"/>
      <c r="M120" s="25">
        <f t="shared" si="13"/>
        <v>78.68</v>
      </c>
      <c r="N120" s="28">
        <f t="shared" si="11"/>
        <v>47.208000000000006</v>
      </c>
      <c r="O120" s="11"/>
      <c r="P120" s="11"/>
      <c r="Q120" s="28">
        <f t="shared" si="12"/>
        <v>80.56800000000001</v>
      </c>
      <c r="R120" s="13" t="s">
        <v>1263</v>
      </c>
    </row>
    <row r="121" spans="1:18" ht="15" customHeight="1">
      <c r="A121" s="93">
        <v>118</v>
      </c>
      <c r="B121" s="93">
        <v>24</v>
      </c>
      <c r="C121" s="21" t="s">
        <v>365</v>
      </c>
      <c r="D121" s="22" t="s">
        <v>366</v>
      </c>
      <c r="E121" s="21" t="s">
        <v>1237</v>
      </c>
      <c r="F121" s="23" t="s">
        <v>204</v>
      </c>
      <c r="G121" s="24" t="s">
        <v>295</v>
      </c>
      <c r="H121" s="25">
        <v>79.3</v>
      </c>
      <c r="I121" s="28">
        <f t="shared" si="5"/>
        <v>31.72</v>
      </c>
      <c r="J121" s="25">
        <v>16.2</v>
      </c>
      <c r="K121" s="25">
        <v>64.96</v>
      </c>
      <c r="L121" s="25"/>
      <c r="M121" s="25">
        <f t="shared" si="13"/>
        <v>81.16</v>
      </c>
      <c r="N121" s="28">
        <f t="shared" si="11"/>
        <v>48.696</v>
      </c>
      <c r="O121" s="11"/>
      <c r="P121" s="11"/>
      <c r="Q121" s="28">
        <f t="shared" si="12"/>
        <v>80.416</v>
      </c>
      <c r="R121" s="13" t="s">
        <v>1263</v>
      </c>
    </row>
    <row r="122" spans="1:18" ht="15" customHeight="1">
      <c r="A122" s="93">
        <v>119</v>
      </c>
      <c r="B122" s="93">
        <v>25</v>
      </c>
      <c r="C122" s="21" t="s">
        <v>367</v>
      </c>
      <c r="D122" s="22" t="s">
        <v>368</v>
      </c>
      <c r="E122" s="21" t="s">
        <v>1239</v>
      </c>
      <c r="F122" s="23" t="s">
        <v>248</v>
      </c>
      <c r="G122" s="24" t="s">
        <v>300</v>
      </c>
      <c r="H122" s="25">
        <v>69.3</v>
      </c>
      <c r="I122" s="28">
        <f t="shared" si="5"/>
        <v>27.72</v>
      </c>
      <c r="J122" s="25">
        <v>16.08</v>
      </c>
      <c r="K122" s="25">
        <v>67.84</v>
      </c>
      <c r="L122" s="25"/>
      <c r="M122" s="25">
        <f t="shared" si="13"/>
        <v>83.92</v>
      </c>
      <c r="N122" s="28">
        <f t="shared" si="11"/>
        <v>50.352</v>
      </c>
      <c r="O122" s="11"/>
      <c r="P122" s="11"/>
      <c r="Q122" s="28">
        <f t="shared" si="12"/>
        <v>78.072</v>
      </c>
      <c r="R122" s="13" t="s">
        <v>1263</v>
      </c>
    </row>
    <row r="123" spans="1:18" ht="15" customHeight="1">
      <c r="A123" s="93">
        <v>120</v>
      </c>
      <c r="B123" s="93">
        <v>26</v>
      </c>
      <c r="C123" s="21" t="s">
        <v>369</v>
      </c>
      <c r="D123" s="22" t="s">
        <v>370</v>
      </c>
      <c r="E123" s="21" t="s">
        <v>1239</v>
      </c>
      <c r="F123" s="23" t="s">
        <v>252</v>
      </c>
      <c r="G123" s="24" t="s">
        <v>371</v>
      </c>
      <c r="H123" s="28">
        <v>81.6</v>
      </c>
      <c r="I123" s="25">
        <f t="shared" si="5"/>
        <v>32.64</v>
      </c>
      <c r="J123" s="28">
        <v>16.44</v>
      </c>
      <c r="K123" s="28">
        <v>66.24</v>
      </c>
      <c r="L123" s="28"/>
      <c r="M123" s="28">
        <f t="shared" si="13"/>
        <v>82.67999999999999</v>
      </c>
      <c r="N123" s="25">
        <f t="shared" si="11"/>
        <v>49.608</v>
      </c>
      <c r="O123" s="11"/>
      <c r="P123" s="11"/>
      <c r="Q123" s="25">
        <f t="shared" si="12"/>
        <v>82.24799999999999</v>
      </c>
      <c r="R123" s="13" t="s">
        <v>1263</v>
      </c>
    </row>
    <row r="124" spans="1:18" ht="15" customHeight="1">
      <c r="A124" s="93">
        <v>121</v>
      </c>
      <c r="B124" s="93">
        <v>27</v>
      </c>
      <c r="C124" s="21" t="s">
        <v>372</v>
      </c>
      <c r="D124" s="22" t="s">
        <v>373</v>
      </c>
      <c r="E124" s="21" t="s">
        <v>1239</v>
      </c>
      <c r="F124" s="23" t="s">
        <v>252</v>
      </c>
      <c r="G124" s="24" t="s">
        <v>371</v>
      </c>
      <c r="H124" s="28">
        <v>82.7</v>
      </c>
      <c r="I124" s="25">
        <f t="shared" si="5"/>
        <v>33.080000000000005</v>
      </c>
      <c r="J124" s="28">
        <v>16.24</v>
      </c>
      <c r="K124" s="28">
        <v>65.28</v>
      </c>
      <c r="L124" s="28"/>
      <c r="M124" s="28">
        <f t="shared" si="13"/>
        <v>81.52</v>
      </c>
      <c r="N124" s="25">
        <f t="shared" si="11"/>
        <v>48.912</v>
      </c>
      <c r="O124" s="11"/>
      <c r="P124" s="11"/>
      <c r="Q124" s="25">
        <f t="shared" si="12"/>
        <v>81.992</v>
      </c>
      <c r="R124" s="13" t="s">
        <v>1263</v>
      </c>
    </row>
    <row r="125" spans="1:18" ht="15" customHeight="1">
      <c r="A125" s="93">
        <v>122</v>
      </c>
      <c r="B125" s="93">
        <v>28</v>
      </c>
      <c r="C125" s="21" t="s">
        <v>374</v>
      </c>
      <c r="D125" s="22" t="s">
        <v>375</v>
      </c>
      <c r="E125" s="21" t="s">
        <v>1239</v>
      </c>
      <c r="F125" s="23" t="s">
        <v>259</v>
      </c>
      <c r="G125" s="24" t="s">
        <v>376</v>
      </c>
      <c r="H125" s="28">
        <v>81.6</v>
      </c>
      <c r="I125" s="28">
        <f t="shared" si="5"/>
        <v>32.64</v>
      </c>
      <c r="J125" s="28">
        <v>16.44</v>
      </c>
      <c r="K125" s="28">
        <v>66.24</v>
      </c>
      <c r="L125" s="28"/>
      <c r="M125" s="28">
        <f t="shared" si="13"/>
        <v>82.67999999999999</v>
      </c>
      <c r="N125" s="28">
        <f t="shared" si="11"/>
        <v>49.608</v>
      </c>
      <c r="O125" s="11"/>
      <c r="P125" s="11"/>
      <c r="Q125" s="28">
        <f t="shared" si="12"/>
        <v>82.24799999999999</v>
      </c>
      <c r="R125" s="13" t="s">
        <v>1263</v>
      </c>
    </row>
    <row r="126" spans="1:18" ht="15" customHeight="1">
      <c r="A126" s="93">
        <v>123</v>
      </c>
      <c r="B126" s="93">
        <v>29</v>
      </c>
      <c r="C126" s="21" t="s">
        <v>377</v>
      </c>
      <c r="D126" s="22" t="s">
        <v>378</v>
      </c>
      <c r="E126" s="21" t="s">
        <v>1239</v>
      </c>
      <c r="F126" s="22" t="s">
        <v>208</v>
      </c>
      <c r="G126" s="24" t="s">
        <v>309</v>
      </c>
      <c r="H126" s="32">
        <v>88.4</v>
      </c>
      <c r="I126" s="28">
        <f t="shared" si="5"/>
        <v>35.36000000000001</v>
      </c>
      <c r="J126" s="32">
        <v>15.92</v>
      </c>
      <c r="K126" s="32">
        <v>64.8</v>
      </c>
      <c r="L126" s="32"/>
      <c r="M126" s="32">
        <f t="shared" si="13"/>
        <v>80.72</v>
      </c>
      <c r="N126" s="28">
        <f t="shared" si="11"/>
        <v>48.431999999999995</v>
      </c>
      <c r="O126" s="11"/>
      <c r="P126" s="11"/>
      <c r="Q126" s="28">
        <f t="shared" si="12"/>
        <v>83.792</v>
      </c>
      <c r="R126" s="13" t="s">
        <v>1263</v>
      </c>
    </row>
    <row r="127" spans="1:18" ht="15" customHeight="1">
      <c r="A127" s="93">
        <v>124</v>
      </c>
      <c r="B127" s="93">
        <v>30</v>
      </c>
      <c r="C127" s="21" t="s">
        <v>379</v>
      </c>
      <c r="D127" s="22" t="s">
        <v>380</v>
      </c>
      <c r="E127" s="21" t="s">
        <v>1237</v>
      </c>
      <c r="F127" s="22" t="s">
        <v>208</v>
      </c>
      <c r="G127" s="24" t="s">
        <v>309</v>
      </c>
      <c r="H127" s="32">
        <v>80.7</v>
      </c>
      <c r="I127" s="28">
        <f t="shared" si="5"/>
        <v>32.28</v>
      </c>
      <c r="J127" s="32">
        <v>16.96</v>
      </c>
      <c r="K127" s="32">
        <v>68</v>
      </c>
      <c r="L127" s="32"/>
      <c r="M127" s="32">
        <f t="shared" si="13"/>
        <v>84.96000000000001</v>
      </c>
      <c r="N127" s="28">
        <f t="shared" si="11"/>
        <v>50.976000000000006</v>
      </c>
      <c r="O127" s="11"/>
      <c r="P127" s="11"/>
      <c r="Q127" s="28">
        <f t="shared" si="12"/>
        <v>83.256</v>
      </c>
      <c r="R127" s="13" t="s">
        <v>1263</v>
      </c>
    </row>
    <row r="128" spans="1:18" ht="15" customHeight="1">
      <c r="A128" s="93">
        <v>125</v>
      </c>
      <c r="B128" s="93">
        <v>31</v>
      </c>
      <c r="C128" s="21" t="s">
        <v>381</v>
      </c>
      <c r="D128" s="22" t="s">
        <v>382</v>
      </c>
      <c r="E128" s="21" t="s">
        <v>1237</v>
      </c>
      <c r="F128" s="22" t="s">
        <v>265</v>
      </c>
      <c r="G128" s="24" t="s">
        <v>314</v>
      </c>
      <c r="H128" s="32">
        <v>78.5</v>
      </c>
      <c r="I128" s="25">
        <f aca="true" t="shared" si="14" ref="I128:I191">H128*0.4</f>
        <v>31.400000000000002</v>
      </c>
      <c r="J128" s="32">
        <v>16.64</v>
      </c>
      <c r="K128" s="32">
        <v>66.88</v>
      </c>
      <c r="L128" s="32"/>
      <c r="M128" s="32">
        <f t="shared" si="13"/>
        <v>83.52</v>
      </c>
      <c r="N128" s="25">
        <f t="shared" si="11"/>
        <v>50.111999999999995</v>
      </c>
      <c r="O128" s="11"/>
      <c r="P128" s="11"/>
      <c r="Q128" s="25">
        <f t="shared" si="12"/>
        <v>81.512</v>
      </c>
      <c r="R128" s="13" t="s">
        <v>1263</v>
      </c>
    </row>
    <row r="129" spans="1:18" ht="15" customHeight="1">
      <c r="A129" s="93">
        <v>126</v>
      </c>
      <c r="B129" s="93">
        <v>32</v>
      </c>
      <c r="C129" s="21" t="s">
        <v>383</v>
      </c>
      <c r="D129" s="22" t="s">
        <v>384</v>
      </c>
      <c r="E129" s="21" t="s">
        <v>1237</v>
      </c>
      <c r="F129" s="22" t="s">
        <v>265</v>
      </c>
      <c r="G129" s="24" t="s">
        <v>314</v>
      </c>
      <c r="H129" s="32">
        <v>80.1</v>
      </c>
      <c r="I129" s="25">
        <f t="shared" si="14"/>
        <v>32.04</v>
      </c>
      <c r="J129" s="32">
        <v>16.2</v>
      </c>
      <c r="K129" s="32">
        <v>65.44</v>
      </c>
      <c r="L129" s="32"/>
      <c r="M129" s="32">
        <f t="shared" si="13"/>
        <v>81.64</v>
      </c>
      <c r="N129" s="25">
        <f t="shared" si="11"/>
        <v>48.984</v>
      </c>
      <c r="O129" s="11"/>
      <c r="P129" s="11"/>
      <c r="Q129" s="25">
        <f t="shared" si="12"/>
        <v>81.024</v>
      </c>
      <c r="R129" s="13" t="s">
        <v>1263</v>
      </c>
    </row>
    <row r="130" spans="1:18" ht="15" customHeight="1">
      <c r="A130" s="93">
        <v>127</v>
      </c>
      <c r="B130" s="93">
        <v>33</v>
      </c>
      <c r="C130" s="21" t="s">
        <v>385</v>
      </c>
      <c r="D130" s="22" t="s">
        <v>386</v>
      </c>
      <c r="E130" s="21" t="s">
        <v>1237</v>
      </c>
      <c r="F130" s="22" t="s">
        <v>212</v>
      </c>
      <c r="G130" s="24" t="s">
        <v>387</v>
      </c>
      <c r="H130" s="32">
        <v>83</v>
      </c>
      <c r="I130" s="28">
        <f t="shared" si="14"/>
        <v>33.2</v>
      </c>
      <c r="J130" s="32">
        <v>14.64</v>
      </c>
      <c r="K130" s="32">
        <v>65.92</v>
      </c>
      <c r="L130" s="32"/>
      <c r="M130" s="32">
        <f t="shared" si="13"/>
        <v>80.56</v>
      </c>
      <c r="N130" s="28">
        <f t="shared" si="11"/>
        <v>48.336</v>
      </c>
      <c r="O130" s="11"/>
      <c r="P130" s="11"/>
      <c r="Q130" s="28">
        <f t="shared" si="12"/>
        <v>81.536</v>
      </c>
      <c r="R130" s="13" t="s">
        <v>1263</v>
      </c>
    </row>
    <row r="131" spans="1:18" ht="15" customHeight="1">
      <c r="A131" s="93">
        <v>128</v>
      </c>
      <c r="B131" s="93">
        <v>34</v>
      </c>
      <c r="C131" s="21" t="s">
        <v>388</v>
      </c>
      <c r="D131" s="22" t="s">
        <v>389</v>
      </c>
      <c r="E131" s="21" t="s">
        <v>1237</v>
      </c>
      <c r="F131" s="22" t="s">
        <v>216</v>
      </c>
      <c r="G131" s="24" t="s">
        <v>390</v>
      </c>
      <c r="H131" s="32">
        <v>69.1</v>
      </c>
      <c r="I131" s="25">
        <f t="shared" si="14"/>
        <v>27.64</v>
      </c>
      <c r="J131" s="32">
        <v>16.52</v>
      </c>
      <c r="K131" s="32">
        <v>41.7</v>
      </c>
      <c r="L131" s="32">
        <v>25.14</v>
      </c>
      <c r="M131" s="32">
        <f>SUM(J131:L131)</f>
        <v>83.36</v>
      </c>
      <c r="N131" s="25">
        <f t="shared" si="11"/>
        <v>50.016</v>
      </c>
      <c r="O131" s="11"/>
      <c r="P131" s="11"/>
      <c r="Q131" s="25">
        <f t="shared" si="12"/>
        <v>77.656</v>
      </c>
      <c r="R131" s="13" t="s">
        <v>1263</v>
      </c>
    </row>
    <row r="132" spans="1:18" ht="15" customHeight="1">
      <c r="A132" s="93">
        <v>129</v>
      </c>
      <c r="B132" s="93">
        <v>1</v>
      </c>
      <c r="C132" s="92" t="s">
        <v>391</v>
      </c>
      <c r="D132" s="94" t="s">
        <v>392</v>
      </c>
      <c r="E132" s="15" t="s">
        <v>5</v>
      </c>
      <c r="F132" s="95" t="s">
        <v>224</v>
      </c>
      <c r="G132" s="96" t="s">
        <v>225</v>
      </c>
      <c r="H132" s="33">
        <v>74.7</v>
      </c>
      <c r="I132" s="92">
        <f t="shared" si="14"/>
        <v>29.880000000000003</v>
      </c>
      <c r="J132" s="105">
        <v>17.54</v>
      </c>
      <c r="K132" s="105">
        <v>70.928</v>
      </c>
      <c r="L132" s="105"/>
      <c r="M132" s="105">
        <f aca="true" t="shared" si="15" ref="M132:M195">J132+K132+L132</f>
        <v>88.46799999999999</v>
      </c>
      <c r="N132" s="105">
        <f t="shared" si="11"/>
        <v>53.08079999999999</v>
      </c>
      <c r="O132" s="105"/>
      <c r="P132" s="105"/>
      <c r="Q132" s="105">
        <f t="shared" si="12"/>
        <v>82.96079999999999</v>
      </c>
      <c r="R132" s="106" t="s">
        <v>1264</v>
      </c>
    </row>
    <row r="133" spans="1:18" ht="15" customHeight="1">
      <c r="A133" s="93">
        <v>130</v>
      </c>
      <c r="B133" s="93">
        <v>2</v>
      </c>
      <c r="C133" s="5" t="s">
        <v>393</v>
      </c>
      <c r="D133" s="6" t="s">
        <v>394</v>
      </c>
      <c r="E133" s="15" t="s">
        <v>5</v>
      </c>
      <c r="F133" s="8" t="s">
        <v>224</v>
      </c>
      <c r="G133" s="9" t="s">
        <v>225</v>
      </c>
      <c r="H133" s="33">
        <v>73.9</v>
      </c>
      <c r="I133" s="92">
        <f t="shared" si="14"/>
        <v>29.560000000000002</v>
      </c>
      <c r="J133" s="34">
        <v>17.332</v>
      </c>
      <c r="K133" s="34">
        <v>69.92</v>
      </c>
      <c r="L133" s="34"/>
      <c r="M133" s="105">
        <f t="shared" si="15"/>
        <v>87.25200000000001</v>
      </c>
      <c r="N133" s="105">
        <f t="shared" si="11"/>
        <v>52.351200000000006</v>
      </c>
      <c r="O133" s="34"/>
      <c r="P133" s="34"/>
      <c r="Q133" s="105">
        <f t="shared" si="12"/>
        <v>81.91120000000001</v>
      </c>
      <c r="R133" s="106" t="s">
        <v>1264</v>
      </c>
    </row>
    <row r="134" spans="1:18" ht="15" customHeight="1">
      <c r="A134" s="93">
        <v>131</v>
      </c>
      <c r="B134" s="93">
        <v>3</v>
      </c>
      <c r="C134" s="5" t="s">
        <v>395</v>
      </c>
      <c r="D134" s="6" t="s">
        <v>396</v>
      </c>
      <c r="E134" s="15" t="s">
        <v>22</v>
      </c>
      <c r="F134" s="8" t="s">
        <v>224</v>
      </c>
      <c r="G134" s="9" t="s">
        <v>225</v>
      </c>
      <c r="H134" s="33">
        <v>72.9</v>
      </c>
      <c r="I134" s="92">
        <f t="shared" si="14"/>
        <v>29.160000000000004</v>
      </c>
      <c r="J134" s="34">
        <v>17.4</v>
      </c>
      <c r="K134" s="34">
        <v>69.44</v>
      </c>
      <c r="L134" s="34"/>
      <c r="M134" s="105">
        <f t="shared" si="15"/>
        <v>86.84</v>
      </c>
      <c r="N134" s="105">
        <f t="shared" si="11"/>
        <v>52.104</v>
      </c>
      <c r="O134" s="34"/>
      <c r="P134" s="34"/>
      <c r="Q134" s="105">
        <f t="shared" si="12"/>
        <v>81.26400000000001</v>
      </c>
      <c r="R134" s="106" t="s">
        <v>1264</v>
      </c>
    </row>
    <row r="135" spans="1:18" ht="15" customHeight="1">
      <c r="A135" s="93">
        <v>132</v>
      </c>
      <c r="B135" s="93">
        <v>4</v>
      </c>
      <c r="C135" s="5" t="s">
        <v>1220</v>
      </c>
      <c r="D135" s="6" t="s">
        <v>1221</v>
      </c>
      <c r="E135" s="15" t="s">
        <v>5</v>
      </c>
      <c r="F135" s="8" t="s">
        <v>224</v>
      </c>
      <c r="G135" s="9" t="s">
        <v>225</v>
      </c>
      <c r="H135" s="33">
        <v>73.2</v>
      </c>
      <c r="I135" s="92">
        <f t="shared" si="14"/>
        <v>29.28</v>
      </c>
      <c r="J135" s="34">
        <v>17.112000000000002</v>
      </c>
      <c r="K135" s="34">
        <v>68.688</v>
      </c>
      <c r="L135" s="34"/>
      <c r="M135" s="105">
        <f t="shared" si="15"/>
        <v>85.80000000000001</v>
      </c>
      <c r="N135" s="105">
        <f t="shared" si="11"/>
        <v>51.480000000000004</v>
      </c>
      <c r="O135" s="34"/>
      <c r="P135" s="34"/>
      <c r="Q135" s="105">
        <f t="shared" si="12"/>
        <v>80.76</v>
      </c>
      <c r="R135" s="106" t="s">
        <v>1264</v>
      </c>
    </row>
    <row r="136" spans="1:18" ht="15" customHeight="1">
      <c r="A136" s="93">
        <v>133</v>
      </c>
      <c r="B136" s="93">
        <v>5</v>
      </c>
      <c r="C136" s="5" t="s">
        <v>397</v>
      </c>
      <c r="D136" s="6" t="s">
        <v>398</v>
      </c>
      <c r="E136" s="15" t="s">
        <v>1237</v>
      </c>
      <c r="F136" s="8" t="s">
        <v>230</v>
      </c>
      <c r="G136" s="9" t="s">
        <v>231</v>
      </c>
      <c r="H136" s="33">
        <v>86.9</v>
      </c>
      <c r="I136" s="92">
        <f t="shared" si="14"/>
        <v>34.760000000000005</v>
      </c>
      <c r="J136" s="34">
        <v>16.8</v>
      </c>
      <c r="K136" s="34">
        <v>67.68</v>
      </c>
      <c r="L136" s="34"/>
      <c r="M136" s="105">
        <f t="shared" si="15"/>
        <v>84.48</v>
      </c>
      <c r="N136" s="105">
        <f t="shared" si="11"/>
        <v>50.688</v>
      </c>
      <c r="O136" s="34"/>
      <c r="P136" s="34"/>
      <c r="Q136" s="105">
        <f t="shared" si="12"/>
        <v>85.44800000000001</v>
      </c>
      <c r="R136" s="106" t="s">
        <v>1264</v>
      </c>
    </row>
    <row r="137" spans="1:18" ht="15" customHeight="1">
      <c r="A137" s="93">
        <v>134</v>
      </c>
      <c r="B137" s="93">
        <v>6</v>
      </c>
      <c r="C137" s="5" t="s">
        <v>399</v>
      </c>
      <c r="D137" s="6" t="s">
        <v>400</v>
      </c>
      <c r="E137" s="15" t="s">
        <v>1237</v>
      </c>
      <c r="F137" s="8" t="s">
        <v>230</v>
      </c>
      <c r="G137" s="9" t="s">
        <v>231</v>
      </c>
      <c r="H137" s="33">
        <v>77.5</v>
      </c>
      <c r="I137" s="92">
        <f t="shared" si="14"/>
        <v>31</v>
      </c>
      <c r="J137" s="34">
        <v>17.12</v>
      </c>
      <c r="K137" s="34">
        <v>68.8</v>
      </c>
      <c r="L137" s="34"/>
      <c r="M137" s="105">
        <f t="shared" si="15"/>
        <v>85.92</v>
      </c>
      <c r="N137" s="105">
        <f t="shared" si="11"/>
        <v>51.552</v>
      </c>
      <c r="O137" s="34"/>
      <c r="P137" s="34"/>
      <c r="Q137" s="105">
        <f t="shared" si="12"/>
        <v>82.55199999999999</v>
      </c>
      <c r="R137" s="106" t="s">
        <v>1264</v>
      </c>
    </row>
    <row r="138" spans="1:18" ht="15" customHeight="1">
      <c r="A138" s="93">
        <v>135</v>
      </c>
      <c r="B138" s="93">
        <v>7</v>
      </c>
      <c r="C138" s="5" t="s">
        <v>401</v>
      </c>
      <c r="D138" s="6" t="s">
        <v>402</v>
      </c>
      <c r="E138" s="15" t="s">
        <v>1237</v>
      </c>
      <c r="F138" s="8" t="s">
        <v>230</v>
      </c>
      <c r="G138" s="9" t="s">
        <v>231</v>
      </c>
      <c r="H138" s="33">
        <v>79.2</v>
      </c>
      <c r="I138" s="92">
        <f t="shared" si="14"/>
        <v>31.680000000000003</v>
      </c>
      <c r="J138" s="34">
        <v>16.68</v>
      </c>
      <c r="K138" s="34">
        <v>67.36</v>
      </c>
      <c r="L138" s="34"/>
      <c r="M138" s="105">
        <f t="shared" si="15"/>
        <v>84.03999999999999</v>
      </c>
      <c r="N138" s="105">
        <f t="shared" si="11"/>
        <v>50.42399999999999</v>
      </c>
      <c r="O138" s="34"/>
      <c r="P138" s="34"/>
      <c r="Q138" s="105">
        <f t="shared" si="12"/>
        <v>82.104</v>
      </c>
      <c r="R138" s="106" t="s">
        <v>1264</v>
      </c>
    </row>
    <row r="139" spans="1:18" ht="15" customHeight="1">
      <c r="A139" s="93">
        <v>136</v>
      </c>
      <c r="B139" s="93">
        <v>8</v>
      </c>
      <c r="C139" s="5" t="s">
        <v>403</v>
      </c>
      <c r="D139" s="6" t="s">
        <v>404</v>
      </c>
      <c r="E139" s="15" t="s">
        <v>1237</v>
      </c>
      <c r="F139" s="8" t="s">
        <v>230</v>
      </c>
      <c r="G139" s="9" t="s">
        <v>231</v>
      </c>
      <c r="H139" s="33">
        <v>77.5</v>
      </c>
      <c r="I139" s="92">
        <f t="shared" si="14"/>
        <v>31</v>
      </c>
      <c r="J139" s="34">
        <v>16.92</v>
      </c>
      <c r="K139" s="34">
        <v>66.72</v>
      </c>
      <c r="L139" s="34"/>
      <c r="M139" s="105">
        <f t="shared" si="15"/>
        <v>83.64</v>
      </c>
      <c r="N139" s="105">
        <f t="shared" si="11"/>
        <v>50.184</v>
      </c>
      <c r="O139" s="34"/>
      <c r="P139" s="34"/>
      <c r="Q139" s="105">
        <f t="shared" si="12"/>
        <v>81.184</v>
      </c>
      <c r="R139" s="106" t="s">
        <v>1264</v>
      </c>
    </row>
    <row r="140" spans="1:18" ht="15" customHeight="1">
      <c r="A140" s="93">
        <v>137</v>
      </c>
      <c r="B140" s="93">
        <v>9</v>
      </c>
      <c r="C140" s="5" t="s">
        <v>405</v>
      </c>
      <c r="D140" s="6" t="s">
        <v>406</v>
      </c>
      <c r="E140" s="15" t="s">
        <v>1239</v>
      </c>
      <c r="F140" s="8" t="s">
        <v>230</v>
      </c>
      <c r="G140" s="9" t="s">
        <v>231</v>
      </c>
      <c r="H140" s="33">
        <v>72.7</v>
      </c>
      <c r="I140" s="92">
        <f t="shared" si="14"/>
        <v>29.080000000000002</v>
      </c>
      <c r="J140" s="35">
        <v>16.52</v>
      </c>
      <c r="K140" s="36">
        <v>66.24</v>
      </c>
      <c r="L140" s="34"/>
      <c r="M140" s="105">
        <f t="shared" si="15"/>
        <v>82.75999999999999</v>
      </c>
      <c r="N140" s="105">
        <f t="shared" si="11"/>
        <v>49.65599999999999</v>
      </c>
      <c r="O140" s="36"/>
      <c r="P140" s="36"/>
      <c r="Q140" s="105">
        <f t="shared" si="12"/>
        <v>78.73599999999999</v>
      </c>
      <c r="R140" s="106" t="s">
        <v>1264</v>
      </c>
    </row>
    <row r="141" spans="1:18" ht="15" customHeight="1">
      <c r="A141" s="93">
        <v>138</v>
      </c>
      <c r="B141" s="93">
        <v>10</v>
      </c>
      <c r="C141" s="5" t="s">
        <v>407</v>
      </c>
      <c r="D141" s="6" t="s">
        <v>408</v>
      </c>
      <c r="E141" s="15" t="s">
        <v>1237</v>
      </c>
      <c r="F141" s="8" t="s">
        <v>230</v>
      </c>
      <c r="G141" s="9" t="s">
        <v>231</v>
      </c>
      <c r="H141" s="33">
        <v>83.7</v>
      </c>
      <c r="I141" s="92">
        <f t="shared" si="14"/>
        <v>33.480000000000004</v>
      </c>
      <c r="J141" s="34">
        <v>14.72</v>
      </c>
      <c r="K141" s="34">
        <v>59.52</v>
      </c>
      <c r="L141" s="34"/>
      <c r="M141" s="105">
        <f t="shared" si="15"/>
        <v>74.24000000000001</v>
      </c>
      <c r="N141" s="105">
        <f t="shared" si="11"/>
        <v>44.544000000000004</v>
      </c>
      <c r="O141" s="34"/>
      <c r="P141" s="34"/>
      <c r="Q141" s="105">
        <f t="shared" si="12"/>
        <v>78.024</v>
      </c>
      <c r="R141" s="106" t="s">
        <v>1264</v>
      </c>
    </row>
    <row r="142" spans="1:18" ht="15" customHeight="1">
      <c r="A142" s="93">
        <v>139</v>
      </c>
      <c r="B142" s="93">
        <v>11</v>
      </c>
      <c r="C142" s="5" t="s">
        <v>409</v>
      </c>
      <c r="D142" s="6" t="s">
        <v>410</v>
      </c>
      <c r="E142" s="15" t="s">
        <v>22</v>
      </c>
      <c r="F142" s="8" t="s">
        <v>204</v>
      </c>
      <c r="G142" s="9" t="s">
        <v>205</v>
      </c>
      <c r="H142" s="33">
        <v>83.15</v>
      </c>
      <c r="I142" s="92">
        <f t="shared" si="14"/>
        <v>33.260000000000005</v>
      </c>
      <c r="J142" s="34">
        <v>17.24</v>
      </c>
      <c r="K142" s="34">
        <v>69.76</v>
      </c>
      <c r="L142" s="34"/>
      <c r="M142" s="105">
        <f t="shared" si="15"/>
        <v>87</v>
      </c>
      <c r="N142" s="105">
        <f t="shared" si="11"/>
        <v>52.199999999999996</v>
      </c>
      <c r="O142" s="34"/>
      <c r="P142" s="34"/>
      <c r="Q142" s="105">
        <f t="shared" si="12"/>
        <v>85.46000000000001</v>
      </c>
      <c r="R142" s="106" t="s">
        <v>1264</v>
      </c>
    </row>
    <row r="143" spans="1:18" ht="15" customHeight="1">
      <c r="A143" s="93">
        <v>140</v>
      </c>
      <c r="B143" s="93">
        <v>12</v>
      </c>
      <c r="C143" s="5" t="s">
        <v>411</v>
      </c>
      <c r="D143" s="6" t="s">
        <v>412</v>
      </c>
      <c r="E143" s="15" t="s">
        <v>5</v>
      </c>
      <c r="F143" s="8" t="s">
        <v>204</v>
      </c>
      <c r="G143" s="9" t="s">
        <v>205</v>
      </c>
      <c r="H143" s="33">
        <v>87.2</v>
      </c>
      <c r="I143" s="92">
        <f t="shared" si="14"/>
        <v>34.88</v>
      </c>
      <c r="J143" s="34">
        <v>16.64</v>
      </c>
      <c r="K143" s="34">
        <v>67.36</v>
      </c>
      <c r="L143" s="34"/>
      <c r="M143" s="105">
        <f t="shared" si="15"/>
        <v>84</v>
      </c>
      <c r="N143" s="105">
        <f t="shared" si="11"/>
        <v>50.4</v>
      </c>
      <c r="O143" s="34"/>
      <c r="P143" s="34"/>
      <c r="Q143" s="105">
        <f t="shared" si="12"/>
        <v>85.28</v>
      </c>
      <c r="R143" s="106" t="s">
        <v>1264</v>
      </c>
    </row>
    <row r="144" spans="1:18" ht="15" customHeight="1">
      <c r="A144" s="93">
        <v>141</v>
      </c>
      <c r="B144" s="93">
        <v>13</v>
      </c>
      <c r="C144" s="5" t="s">
        <v>413</v>
      </c>
      <c r="D144" s="6" t="s">
        <v>414</v>
      </c>
      <c r="E144" s="15" t="s">
        <v>5</v>
      </c>
      <c r="F144" s="8" t="s">
        <v>204</v>
      </c>
      <c r="G144" s="9" t="s">
        <v>205</v>
      </c>
      <c r="H144" s="33">
        <v>80.4</v>
      </c>
      <c r="I144" s="92">
        <f t="shared" si="14"/>
        <v>32.160000000000004</v>
      </c>
      <c r="J144" s="34">
        <v>17.48</v>
      </c>
      <c r="K144" s="34">
        <v>70.88</v>
      </c>
      <c r="L144" s="34"/>
      <c r="M144" s="105">
        <f t="shared" si="15"/>
        <v>88.36</v>
      </c>
      <c r="N144" s="105">
        <f t="shared" si="11"/>
        <v>53.016</v>
      </c>
      <c r="O144" s="34"/>
      <c r="P144" s="34"/>
      <c r="Q144" s="105">
        <f t="shared" si="12"/>
        <v>85.176</v>
      </c>
      <c r="R144" s="106" t="s">
        <v>1264</v>
      </c>
    </row>
    <row r="145" spans="1:18" ht="15" customHeight="1">
      <c r="A145" s="93">
        <v>142</v>
      </c>
      <c r="B145" s="93">
        <v>14</v>
      </c>
      <c r="C145" s="5" t="s">
        <v>415</v>
      </c>
      <c r="D145" s="6" t="s">
        <v>416</v>
      </c>
      <c r="E145" s="37" t="s">
        <v>5</v>
      </c>
      <c r="F145" s="8" t="s">
        <v>248</v>
      </c>
      <c r="G145" s="9" t="s">
        <v>249</v>
      </c>
      <c r="H145" s="33">
        <v>73.2</v>
      </c>
      <c r="I145" s="92">
        <f t="shared" si="14"/>
        <v>29.28</v>
      </c>
      <c r="J145" s="34">
        <v>16.88</v>
      </c>
      <c r="K145" s="34">
        <v>67.84</v>
      </c>
      <c r="L145" s="34"/>
      <c r="M145" s="105">
        <f t="shared" si="15"/>
        <v>84.72</v>
      </c>
      <c r="N145" s="105">
        <f t="shared" si="11"/>
        <v>50.832</v>
      </c>
      <c r="O145" s="34"/>
      <c r="P145" s="34"/>
      <c r="Q145" s="105">
        <f t="shared" si="12"/>
        <v>80.112</v>
      </c>
      <c r="R145" s="106" t="s">
        <v>1264</v>
      </c>
    </row>
    <row r="146" spans="1:18" ht="15" customHeight="1">
      <c r="A146" s="93">
        <v>143</v>
      </c>
      <c r="B146" s="93">
        <v>15</v>
      </c>
      <c r="C146" s="5" t="s">
        <v>417</v>
      </c>
      <c r="D146" s="6" t="s">
        <v>418</v>
      </c>
      <c r="E146" s="37" t="s">
        <v>5</v>
      </c>
      <c r="F146" s="8" t="s">
        <v>248</v>
      </c>
      <c r="G146" s="9" t="s">
        <v>249</v>
      </c>
      <c r="H146" s="33">
        <v>67.7</v>
      </c>
      <c r="I146" s="92">
        <f t="shared" si="14"/>
        <v>27.080000000000002</v>
      </c>
      <c r="J146" s="34">
        <v>16.84</v>
      </c>
      <c r="K146" s="34">
        <v>67.84</v>
      </c>
      <c r="L146" s="34"/>
      <c r="M146" s="105">
        <f t="shared" si="15"/>
        <v>84.68</v>
      </c>
      <c r="N146" s="105">
        <f t="shared" si="11"/>
        <v>50.808</v>
      </c>
      <c r="O146" s="34"/>
      <c r="P146" s="34"/>
      <c r="Q146" s="105">
        <f t="shared" si="12"/>
        <v>77.888</v>
      </c>
      <c r="R146" s="106" t="s">
        <v>1264</v>
      </c>
    </row>
    <row r="147" spans="1:18" ht="15" customHeight="1">
      <c r="A147" s="93">
        <v>144</v>
      </c>
      <c r="B147" s="93">
        <v>16</v>
      </c>
      <c r="C147" s="5" t="s">
        <v>419</v>
      </c>
      <c r="D147" s="6" t="s">
        <v>420</v>
      </c>
      <c r="E147" s="37" t="s">
        <v>5</v>
      </c>
      <c r="F147" s="8" t="s">
        <v>248</v>
      </c>
      <c r="G147" s="9" t="s">
        <v>249</v>
      </c>
      <c r="H147" s="33">
        <v>61.6</v>
      </c>
      <c r="I147" s="92">
        <f t="shared" si="14"/>
        <v>24.64</v>
      </c>
      <c r="J147" s="34">
        <v>16.44</v>
      </c>
      <c r="K147" s="34">
        <v>65.92</v>
      </c>
      <c r="L147" s="34"/>
      <c r="M147" s="105">
        <f t="shared" si="15"/>
        <v>82.36</v>
      </c>
      <c r="N147" s="105">
        <f t="shared" si="11"/>
        <v>49.416</v>
      </c>
      <c r="O147" s="34"/>
      <c r="P147" s="34"/>
      <c r="Q147" s="105">
        <f t="shared" si="12"/>
        <v>74.056</v>
      </c>
      <c r="R147" s="106" t="s">
        <v>1264</v>
      </c>
    </row>
    <row r="148" spans="1:18" ht="15" customHeight="1">
      <c r="A148" s="93">
        <v>145</v>
      </c>
      <c r="B148" s="93">
        <v>17</v>
      </c>
      <c r="C148" s="5" t="s">
        <v>421</v>
      </c>
      <c r="D148" s="6" t="s">
        <v>422</v>
      </c>
      <c r="E148" s="37" t="s">
        <v>5</v>
      </c>
      <c r="F148" s="8" t="s">
        <v>252</v>
      </c>
      <c r="G148" s="9" t="s">
        <v>253</v>
      </c>
      <c r="H148" s="33">
        <v>84.7</v>
      </c>
      <c r="I148" s="92">
        <f t="shared" si="14"/>
        <v>33.88</v>
      </c>
      <c r="J148" s="34">
        <v>16.9</v>
      </c>
      <c r="K148" s="34">
        <v>67.04</v>
      </c>
      <c r="L148" s="34"/>
      <c r="M148" s="105">
        <f t="shared" si="15"/>
        <v>83.94</v>
      </c>
      <c r="N148" s="105">
        <f t="shared" si="11"/>
        <v>50.364</v>
      </c>
      <c r="O148" s="34"/>
      <c r="P148" s="34"/>
      <c r="Q148" s="105">
        <f t="shared" si="12"/>
        <v>84.244</v>
      </c>
      <c r="R148" s="106" t="s">
        <v>1264</v>
      </c>
    </row>
    <row r="149" spans="1:18" ht="15" customHeight="1">
      <c r="A149" s="93">
        <v>146</v>
      </c>
      <c r="B149" s="93">
        <v>18</v>
      </c>
      <c r="C149" s="5" t="s">
        <v>423</v>
      </c>
      <c r="D149" s="6" t="s">
        <v>424</v>
      </c>
      <c r="E149" s="37" t="s">
        <v>5</v>
      </c>
      <c r="F149" s="8" t="s">
        <v>252</v>
      </c>
      <c r="G149" s="9" t="s">
        <v>253</v>
      </c>
      <c r="H149" s="33">
        <v>80.6</v>
      </c>
      <c r="I149" s="92">
        <f t="shared" si="14"/>
        <v>32.24</v>
      </c>
      <c r="J149" s="34">
        <v>16.76</v>
      </c>
      <c r="K149" s="34">
        <v>67.36</v>
      </c>
      <c r="L149" s="34"/>
      <c r="M149" s="105">
        <f t="shared" si="15"/>
        <v>84.12</v>
      </c>
      <c r="N149" s="105">
        <f t="shared" si="11"/>
        <v>50.472</v>
      </c>
      <c r="O149" s="34"/>
      <c r="P149" s="34"/>
      <c r="Q149" s="105">
        <f t="shared" si="12"/>
        <v>82.712</v>
      </c>
      <c r="R149" s="106" t="s">
        <v>1264</v>
      </c>
    </row>
    <row r="150" spans="1:18" ht="15" customHeight="1">
      <c r="A150" s="93">
        <v>147</v>
      </c>
      <c r="B150" s="93">
        <v>19</v>
      </c>
      <c r="C150" s="5" t="s">
        <v>425</v>
      </c>
      <c r="D150" s="6" t="s">
        <v>426</v>
      </c>
      <c r="E150" s="37" t="s">
        <v>22</v>
      </c>
      <c r="F150" s="8" t="s">
        <v>252</v>
      </c>
      <c r="G150" s="9" t="s">
        <v>253</v>
      </c>
      <c r="H150" s="33">
        <v>91.6</v>
      </c>
      <c r="I150" s="92">
        <f t="shared" si="14"/>
        <v>36.64</v>
      </c>
      <c r="J150" s="34">
        <v>14.8</v>
      </c>
      <c r="K150" s="34">
        <v>59.36</v>
      </c>
      <c r="L150" s="34"/>
      <c r="M150" s="105">
        <f t="shared" si="15"/>
        <v>74.16</v>
      </c>
      <c r="N150" s="105">
        <f t="shared" si="11"/>
        <v>44.495999999999995</v>
      </c>
      <c r="O150" s="34"/>
      <c r="P150" s="34"/>
      <c r="Q150" s="105">
        <f t="shared" si="12"/>
        <v>81.136</v>
      </c>
      <c r="R150" s="106" t="s">
        <v>1264</v>
      </c>
    </row>
    <row r="151" spans="1:18" ht="15" customHeight="1">
      <c r="A151" s="93">
        <v>148</v>
      </c>
      <c r="B151" s="93">
        <v>20</v>
      </c>
      <c r="C151" s="5" t="s">
        <v>427</v>
      </c>
      <c r="D151" s="6" t="s">
        <v>428</v>
      </c>
      <c r="E151" s="15" t="s">
        <v>1239</v>
      </c>
      <c r="F151" s="8" t="s">
        <v>259</v>
      </c>
      <c r="G151" s="9" t="s">
        <v>260</v>
      </c>
      <c r="H151" s="33">
        <v>82.1</v>
      </c>
      <c r="I151" s="92">
        <f t="shared" si="14"/>
        <v>32.839999999999996</v>
      </c>
      <c r="J151" s="34">
        <v>16.56</v>
      </c>
      <c r="K151" s="34">
        <v>66.72</v>
      </c>
      <c r="L151" s="34"/>
      <c r="M151" s="105">
        <f t="shared" si="15"/>
        <v>83.28</v>
      </c>
      <c r="N151" s="105">
        <f t="shared" si="11"/>
        <v>49.967999999999996</v>
      </c>
      <c r="O151" s="34"/>
      <c r="P151" s="34"/>
      <c r="Q151" s="105">
        <f t="shared" si="12"/>
        <v>82.80799999999999</v>
      </c>
      <c r="R151" s="106" t="s">
        <v>1264</v>
      </c>
    </row>
    <row r="152" spans="1:18" ht="15" customHeight="1">
      <c r="A152" s="93">
        <v>149</v>
      </c>
      <c r="B152" s="93">
        <v>21</v>
      </c>
      <c r="C152" s="5" t="s">
        <v>429</v>
      </c>
      <c r="D152" s="6" t="s">
        <v>430</v>
      </c>
      <c r="E152" s="15" t="s">
        <v>1237</v>
      </c>
      <c r="F152" s="8" t="s">
        <v>259</v>
      </c>
      <c r="G152" s="9" t="s">
        <v>260</v>
      </c>
      <c r="H152" s="33">
        <v>73.1</v>
      </c>
      <c r="I152" s="92">
        <f t="shared" si="14"/>
        <v>29.24</v>
      </c>
      <c r="J152" s="34">
        <v>17.52</v>
      </c>
      <c r="K152" s="34">
        <v>70.88</v>
      </c>
      <c r="L152" s="34"/>
      <c r="M152" s="105">
        <f t="shared" si="15"/>
        <v>88.39999999999999</v>
      </c>
      <c r="N152" s="105">
        <f t="shared" si="11"/>
        <v>53.03999999999999</v>
      </c>
      <c r="O152" s="34"/>
      <c r="P152" s="34"/>
      <c r="Q152" s="105">
        <f t="shared" si="12"/>
        <v>82.27999999999999</v>
      </c>
      <c r="R152" s="106" t="s">
        <v>1264</v>
      </c>
    </row>
    <row r="153" spans="1:18" ht="15" customHeight="1">
      <c r="A153" s="93">
        <v>150</v>
      </c>
      <c r="B153" s="93">
        <v>22</v>
      </c>
      <c r="C153" s="5" t="s">
        <v>431</v>
      </c>
      <c r="D153" s="6" t="s">
        <v>432</v>
      </c>
      <c r="E153" s="15" t="s">
        <v>1237</v>
      </c>
      <c r="F153" s="8" t="s">
        <v>259</v>
      </c>
      <c r="G153" s="9" t="s">
        <v>260</v>
      </c>
      <c r="H153" s="33">
        <v>78.3</v>
      </c>
      <c r="I153" s="92">
        <f t="shared" si="14"/>
        <v>31.32</v>
      </c>
      <c r="J153" s="34">
        <v>16.92</v>
      </c>
      <c r="K153" s="34">
        <v>67.04</v>
      </c>
      <c r="L153" s="34"/>
      <c r="M153" s="105">
        <f t="shared" si="15"/>
        <v>83.96000000000001</v>
      </c>
      <c r="N153" s="105">
        <f t="shared" si="11"/>
        <v>50.376000000000005</v>
      </c>
      <c r="O153" s="34"/>
      <c r="P153" s="34"/>
      <c r="Q153" s="105">
        <f t="shared" si="12"/>
        <v>81.696</v>
      </c>
      <c r="R153" s="106" t="s">
        <v>1264</v>
      </c>
    </row>
    <row r="154" spans="1:18" ht="15" customHeight="1">
      <c r="A154" s="93">
        <v>151</v>
      </c>
      <c r="B154" s="93">
        <v>23</v>
      </c>
      <c r="C154" s="5" t="s">
        <v>433</v>
      </c>
      <c r="D154" s="6" t="s">
        <v>434</v>
      </c>
      <c r="E154" s="15" t="s">
        <v>1237</v>
      </c>
      <c r="F154" s="8" t="s">
        <v>265</v>
      </c>
      <c r="G154" s="9" t="s">
        <v>266</v>
      </c>
      <c r="H154" s="33">
        <v>84</v>
      </c>
      <c r="I154" s="92">
        <f t="shared" si="14"/>
        <v>33.6</v>
      </c>
      <c r="J154" s="34">
        <v>16.76</v>
      </c>
      <c r="K154" s="34">
        <v>67.52</v>
      </c>
      <c r="L154" s="34"/>
      <c r="M154" s="105">
        <f t="shared" si="15"/>
        <v>84.28</v>
      </c>
      <c r="N154" s="105">
        <f t="shared" si="11"/>
        <v>50.568</v>
      </c>
      <c r="O154" s="34"/>
      <c r="P154" s="34"/>
      <c r="Q154" s="105">
        <f t="shared" si="12"/>
        <v>84.168</v>
      </c>
      <c r="R154" s="106" t="s">
        <v>1264</v>
      </c>
    </row>
    <row r="155" spans="1:18" ht="15" customHeight="1">
      <c r="A155" s="93">
        <v>152</v>
      </c>
      <c r="B155" s="93">
        <v>24</v>
      </c>
      <c r="C155" s="5" t="s">
        <v>435</v>
      </c>
      <c r="D155" s="6" t="s">
        <v>436</v>
      </c>
      <c r="E155" s="15" t="s">
        <v>1239</v>
      </c>
      <c r="F155" s="8" t="s">
        <v>265</v>
      </c>
      <c r="G155" s="9" t="s">
        <v>266</v>
      </c>
      <c r="H155" s="33">
        <v>81.4</v>
      </c>
      <c r="I155" s="92">
        <f t="shared" si="14"/>
        <v>32.56</v>
      </c>
      <c r="J155" s="34">
        <v>16.88</v>
      </c>
      <c r="K155" s="34">
        <v>68</v>
      </c>
      <c r="L155" s="34"/>
      <c r="M155" s="105">
        <f t="shared" si="15"/>
        <v>84.88</v>
      </c>
      <c r="N155" s="105">
        <f t="shared" si="11"/>
        <v>50.928</v>
      </c>
      <c r="O155" s="34"/>
      <c r="P155" s="34"/>
      <c r="Q155" s="105">
        <f t="shared" si="12"/>
        <v>83.488</v>
      </c>
      <c r="R155" s="106" t="s">
        <v>1264</v>
      </c>
    </row>
    <row r="156" spans="1:18" ht="15" customHeight="1">
      <c r="A156" s="93">
        <v>153</v>
      </c>
      <c r="B156" s="93">
        <v>25</v>
      </c>
      <c r="C156" s="5" t="s">
        <v>437</v>
      </c>
      <c r="D156" s="6" t="s">
        <v>438</v>
      </c>
      <c r="E156" s="37" t="s">
        <v>5</v>
      </c>
      <c r="F156" s="8" t="s">
        <v>212</v>
      </c>
      <c r="G156" s="9" t="s">
        <v>213</v>
      </c>
      <c r="H156" s="33">
        <v>79.8</v>
      </c>
      <c r="I156" s="92">
        <f t="shared" si="14"/>
        <v>31.92</v>
      </c>
      <c r="J156" s="34">
        <v>16.72</v>
      </c>
      <c r="K156" s="34">
        <v>68.64</v>
      </c>
      <c r="L156" s="34"/>
      <c r="M156" s="105">
        <f t="shared" si="15"/>
        <v>85.36</v>
      </c>
      <c r="N156" s="105">
        <f t="shared" si="11"/>
        <v>51.216</v>
      </c>
      <c r="O156" s="34"/>
      <c r="P156" s="34"/>
      <c r="Q156" s="105">
        <f t="shared" si="12"/>
        <v>83.136</v>
      </c>
      <c r="R156" s="106" t="s">
        <v>1264</v>
      </c>
    </row>
    <row r="157" spans="1:18" ht="15" customHeight="1">
      <c r="A157" s="93">
        <v>154</v>
      </c>
      <c r="B157" s="93">
        <v>26</v>
      </c>
      <c r="C157" s="5" t="s">
        <v>439</v>
      </c>
      <c r="D157" s="6" t="s">
        <v>440</v>
      </c>
      <c r="E157" s="15" t="s">
        <v>1237</v>
      </c>
      <c r="F157" s="8" t="s">
        <v>216</v>
      </c>
      <c r="G157" s="9" t="s">
        <v>217</v>
      </c>
      <c r="H157" s="33">
        <v>70.5</v>
      </c>
      <c r="I157" s="92">
        <f t="shared" si="14"/>
        <v>28.200000000000003</v>
      </c>
      <c r="J157" s="34">
        <v>16.48</v>
      </c>
      <c r="K157" s="34">
        <v>42.1</v>
      </c>
      <c r="L157" s="34">
        <v>25.32</v>
      </c>
      <c r="M157" s="105">
        <f t="shared" si="15"/>
        <v>83.9</v>
      </c>
      <c r="N157" s="105">
        <f t="shared" si="11"/>
        <v>50.34</v>
      </c>
      <c r="O157" s="34"/>
      <c r="P157" s="34"/>
      <c r="Q157" s="105">
        <f t="shared" si="12"/>
        <v>78.54</v>
      </c>
      <c r="R157" s="106" t="s">
        <v>1264</v>
      </c>
    </row>
    <row r="158" spans="1:18" ht="15" customHeight="1">
      <c r="A158" s="93">
        <v>155</v>
      </c>
      <c r="B158" s="93">
        <v>27</v>
      </c>
      <c r="C158" s="5" t="s">
        <v>441</v>
      </c>
      <c r="D158" s="6" t="s">
        <v>442</v>
      </c>
      <c r="E158" s="15" t="s">
        <v>1237</v>
      </c>
      <c r="F158" s="8" t="s">
        <v>216</v>
      </c>
      <c r="G158" s="9" t="s">
        <v>217</v>
      </c>
      <c r="H158" s="33">
        <v>67.2</v>
      </c>
      <c r="I158" s="92">
        <f t="shared" si="14"/>
        <v>26.880000000000003</v>
      </c>
      <c r="J158" s="34">
        <v>16.52</v>
      </c>
      <c r="K158" s="34">
        <v>42.3</v>
      </c>
      <c r="L158" s="34">
        <v>25.5</v>
      </c>
      <c r="M158" s="105">
        <f t="shared" si="15"/>
        <v>84.32</v>
      </c>
      <c r="N158" s="105">
        <f t="shared" si="11"/>
        <v>50.59199999999999</v>
      </c>
      <c r="O158" s="34"/>
      <c r="P158" s="34"/>
      <c r="Q158" s="105">
        <f t="shared" si="12"/>
        <v>77.472</v>
      </c>
      <c r="R158" s="106" t="s">
        <v>1264</v>
      </c>
    </row>
    <row r="159" spans="1:18" ht="15" customHeight="1">
      <c r="A159" s="93">
        <v>156</v>
      </c>
      <c r="B159" s="93">
        <v>28</v>
      </c>
      <c r="C159" s="5" t="s">
        <v>443</v>
      </c>
      <c r="D159" s="6" t="s">
        <v>444</v>
      </c>
      <c r="E159" s="15" t="s">
        <v>1237</v>
      </c>
      <c r="F159" s="8" t="s">
        <v>216</v>
      </c>
      <c r="G159" s="9" t="s">
        <v>217</v>
      </c>
      <c r="H159" s="33">
        <v>66.4</v>
      </c>
      <c r="I159" s="92">
        <f t="shared" si="14"/>
        <v>26.560000000000002</v>
      </c>
      <c r="J159" s="34">
        <v>17</v>
      </c>
      <c r="K159" s="34">
        <v>42.4</v>
      </c>
      <c r="L159" s="34">
        <v>25.38</v>
      </c>
      <c r="M159" s="105">
        <f t="shared" si="15"/>
        <v>84.78</v>
      </c>
      <c r="N159" s="105">
        <f aca="true" t="shared" si="16" ref="N159:N202">M159*0.6</f>
        <v>50.868</v>
      </c>
      <c r="O159" s="34"/>
      <c r="P159" s="34"/>
      <c r="Q159" s="105">
        <f>I159+N159</f>
        <v>77.428</v>
      </c>
      <c r="R159" s="106" t="s">
        <v>1264</v>
      </c>
    </row>
    <row r="160" spans="1:18" ht="15" customHeight="1">
      <c r="A160" s="93">
        <v>157</v>
      </c>
      <c r="B160" s="93">
        <v>29</v>
      </c>
      <c r="C160" s="5" t="s">
        <v>445</v>
      </c>
      <c r="D160" s="6" t="s">
        <v>446</v>
      </c>
      <c r="E160" s="15" t="s">
        <v>1239</v>
      </c>
      <c r="F160" s="8" t="s">
        <v>339</v>
      </c>
      <c r="G160" s="9" t="s">
        <v>340</v>
      </c>
      <c r="H160" s="33">
        <v>58.2</v>
      </c>
      <c r="I160" s="92">
        <f t="shared" si="14"/>
        <v>23.28</v>
      </c>
      <c r="J160" s="34">
        <v>17.48</v>
      </c>
      <c r="K160" s="34">
        <v>43.8</v>
      </c>
      <c r="L160" s="34">
        <v>25.86</v>
      </c>
      <c r="M160" s="105">
        <f t="shared" si="15"/>
        <v>87.14</v>
      </c>
      <c r="N160" s="105">
        <f t="shared" si="16"/>
        <v>52.284</v>
      </c>
      <c r="O160" s="34"/>
      <c r="P160" s="34"/>
      <c r="Q160" s="105">
        <f>I160+N160</f>
        <v>75.564</v>
      </c>
      <c r="R160" s="106" t="s">
        <v>1264</v>
      </c>
    </row>
    <row r="161" spans="1:18" ht="15" customHeight="1">
      <c r="A161" s="93">
        <v>158</v>
      </c>
      <c r="B161" s="93">
        <v>30</v>
      </c>
      <c r="C161" s="5" t="s">
        <v>447</v>
      </c>
      <c r="D161" s="6" t="s">
        <v>448</v>
      </c>
      <c r="E161" s="15" t="s">
        <v>1239</v>
      </c>
      <c r="F161" s="8" t="s">
        <v>339</v>
      </c>
      <c r="G161" s="9" t="s">
        <v>340</v>
      </c>
      <c r="H161" s="33">
        <v>58.6</v>
      </c>
      <c r="I161" s="92">
        <f t="shared" si="14"/>
        <v>23.44</v>
      </c>
      <c r="J161" s="34">
        <v>17.48</v>
      </c>
      <c r="K161" s="34">
        <v>44</v>
      </c>
      <c r="L161" s="34">
        <v>24.12</v>
      </c>
      <c r="M161" s="105">
        <f t="shared" si="15"/>
        <v>85.60000000000001</v>
      </c>
      <c r="N161" s="105">
        <f t="shared" si="16"/>
        <v>51.36000000000001</v>
      </c>
      <c r="O161" s="34"/>
      <c r="P161" s="34"/>
      <c r="Q161" s="105">
        <f>I161+N161</f>
        <v>74.80000000000001</v>
      </c>
      <c r="R161" s="106" t="s">
        <v>1264</v>
      </c>
    </row>
    <row r="162" spans="1:18" ht="15" customHeight="1">
      <c r="A162" s="93">
        <v>159</v>
      </c>
      <c r="B162" s="93">
        <v>31</v>
      </c>
      <c r="C162" s="5" t="s">
        <v>449</v>
      </c>
      <c r="D162" s="6" t="s">
        <v>450</v>
      </c>
      <c r="E162" s="15" t="s">
        <v>1265</v>
      </c>
      <c r="F162" s="8" t="s">
        <v>180</v>
      </c>
      <c r="G162" s="9" t="s">
        <v>181</v>
      </c>
      <c r="H162" s="33">
        <v>77.1</v>
      </c>
      <c r="I162" s="92">
        <f t="shared" si="14"/>
        <v>30.84</v>
      </c>
      <c r="J162" s="34">
        <v>16.44</v>
      </c>
      <c r="K162" s="34">
        <v>41.1</v>
      </c>
      <c r="L162" s="34">
        <v>24.84</v>
      </c>
      <c r="M162" s="105">
        <f t="shared" si="15"/>
        <v>82.38000000000001</v>
      </c>
      <c r="N162" s="105">
        <f t="shared" si="16"/>
        <v>49.428000000000004</v>
      </c>
      <c r="O162" s="34"/>
      <c r="P162" s="34"/>
      <c r="Q162" s="105">
        <f>I162+N162</f>
        <v>80.268</v>
      </c>
      <c r="R162" s="106" t="s">
        <v>1264</v>
      </c>
    </row>
    <row r="163" spans="1:18" ht="15" customHeight="1">
      <c r="A163" s="93">
        <v>160</v>
      </c>
      <c r="B163" s="93">
        <v>32</v>
      </c>
      <c r="C163" s="5" t="s">
        <v>451</v>
      </c>
      <c r="D163" s="6" t="s">
        <v>452</v>
      </c>
      <c r="E163" s="15" t="s">
        <v>1239</v>
      </c>
      <c r="F163" s="8" t="s">
        <v>453</v>
      </c>
      <c r="G163" s="9" t="s">
        <v>454</v>
      </c>
      <c r="H163" s="33"/>
      <c r="I163" s="92">
        <f t="shared" si="14"/>
        <v>0</v>
      </c>
      <c r="J163" s="19">
        <v>17.6</v>
      </c>
      <c r="K163" s="38">
        <v>44.375</v>
      </c>
      <c r="L163" s="19">
        <v>26.55</v>
      </c>
      <c r="M163" s="105">
        <f t="shared" si="15"/>
        <v>88.525</v>
      </c>
      <c r="N163" s="105">
        <f t="shared" si="16"/>
        <v>53.115</v>
      </c>
      <c r="O163" s="34"/>
      <c r="P163" s="34"/>
      <c r="Q163" s="105">
        <f>M163</f>
        <v>88.525</v>
      </c>
      <c r="R163" s="106" t="s">
        <v>1264</v>
      </c>
    </row>
    <row r="164" spans="1:18" ht="15" customHeight="1">
      <c r="A164" s="93">
        <v>161</v>
      </c>
      <c r="B164" s="93">
        <v>33</v>
      </c>
      <c r="C164" s="5" t="s">
        <v>455</v>
      </c>
      <c r="D164" s="6" t="s">
        <v>456</v>
      </c>
      <c r="E164" s="15" t="s">
        <v>1237</v>
      </c>
      <c r="F164" s="8" t="s">
        <v>457</v>
      </c>
      <c r="G164" s="9" t="s">
        <v>458</v>
      </c>
      <c r="H164" s="33">
        <v>80.6</v>
      </c>
      <c r="I164" s="92">
        <f t="shared" si="14"/>
        <v>32.24</v>
      </c>
      <c r="J164" s="34">
        <v>16.84</v>
      </c>
      <c r="K164" s="34">
        <v>68</v>
      </c>
      <c r="L164" s="34"/>
      <c r="M164" s="105">
        <f t="shared" si="15"/>
        <v>84.84</v>
      </c>
      <c r="N164" s="105">
        <f t="shared" si="16"/>
        <v>50.904</v>
      </c>
      <c r="O164" s="34"/>
      <c r="P164" s="34"/>
      <c r="Q164" s="105">
        <f aca="true" t="shared" si="17" ref="Q164:Q227">I164+N164</f>
        <v>83.144</v>
      </c>
      <c r="R164" s="106" t="s">
        <v>1264</v>
      </c>
    </row>
    <row r="165" spans="1:18" ht="15" customHeight="1">
      <c r="A165" s="93">
        <v>162</v>
      </c>
      <c r="B165" s="93">
        <v>34</v>
      </c>
      <c r="C165" s="5" t="s">
        <v>459</v>
      </c>
      <c r="D165" s="6" t="s">
        <v>460</v>
      </c>
      <c r="E165" s="15" t="s">
        <v>1237</v>
      </c>
      <c r="F165" s="8" t="s">
        <v>457</v>
      </c>
      <c r="G165" s="9" t="s">
        <v>458</v>
      </c>
      <c r="H165" s="33">
        <v>77.1</v>
      </c>
      <c r="I165" s="92">
        <f t="shared" si="14"/>
        <v>30.84</v>
      </c>
      <c r="J165" s="34">
        <v>16.52</v>
      </c>
      <c r="K165" s="34">
        <v>65.76</v>
      </c>
      <c r="L165" s="34"/>
      <c r="M165" s="105">
        <f t="shared" si="15"/>
        <v>82.28</v>
      </c>
      <c r="N165" s="105">
        <f t="shared" si="16"/>
        <v>49.368</v>
      </c>
      <c r="O165" s="34"/>
      <c r="P165" s="34"/>
      <c r="Q165" s="105">
        <f t="shared" si="17"/>
        <v>80.208</v>
      </c>
      <c r="R165" s="106" t="s">
        <v>1264</v>
      </c>
    </row>
    <row r="166" spans="1:18" ht="15" customHeight="1">
      <c r="A166" s="93">
        <v>163</v>
      </c>
      <c r="B166" s="93">
        <v>35</v>
      </c>
      <c r="C166" s="5" t="s">
        <v>461</v>
      </c>
      <c r="D166" s="6" t="s">
        <v>462</v>
      </c>
      <c r="E166" s="15" t="s">
        <v>1237</v>
      </c>
      <c r="F166" s="8" t="s">
        <v>463</v>
      </c>
      <c r="G166" s="9" t="s">
        <v>464</v>
      </c>
      <c r="H166" s="33">
        <v>83.8</v>
      </c>
      <c r="I166" s="92">
        <f t="shared" si="14"/>
        <v>33.52</v>
      </c>
      <c r="J166" s="19">
        <v>16.36</v>
      </c>
      <c r="K166" s="34">
        <v>41.1</v>
      </c>
      <c r="L166" s="34">
        <v>24.96</v>
      </c>
      <c r="M166" s="105">
        <f t="shared" si="15"/>
        <v>82.42</v>
      </c>
      <c r="N166" s="105">
        <f t="shared" si="16"/>
        <v>49.452</v>
      </c>
      <c r="O166" s="34"/>
      <c r="P166" s="34"/>
      <c r="Q166" s="105">
        <f t="shared" si="17"/>
        <v>82.97200000000001</v>
      </c>
      <c r="R166" s="106" t="s">
        <v>1264</v>
      </c>
    </row>
    <row r="167" spans="1:18" ht="15" customHeight="1">
      <c r="A167" s="93">
        <v>164</v>
      </c>
      <c r="B167" s="93">
        <v>36</v>
      </c>
      <c r="C167" s="5" t="s">
        <v>465</v>
      </c>
      <c r="D167" s="6" t="s">
        <v>466</v>
      </c>
      <c r="E167" s="15" t="s">
        <v>1239</v>
      </c>
      <c r="F167" s="8" t="s">
        <v>224</v>
      </c>
      <c r="G167" s="9" t="s">
        <v>285</v>
      </c>
      <c r="H167" s="33">
        <v>77.4</v>
      </c>
      <c r="I167" s="92">
        <f t="shared" si="14"/>
        <v>30.960000000000004</v>
      </c>
      <c r="J167" s="34">
        <v>16.72</v>
      </c>
      <c r="K167" s="34">
        <v>67.808</v>
      </c>
      <c r="L167" s="34"/>
      <c r="M167" s="105">
        <f t="shared" si="15"/>
        <v>84.528</v>
      </c>
      <c r="N167" s="105">
        <f t="shared" si="16"/>
        <v>50.7168</v>
      </c>
      <c r="O167" s="34"/>
      <c r="P167" s="34"/>
      <c r="Q167" s="105">
        <f t="shared" si="17"/>
        <v>81.6768</v>
      </c>
      <c r="R167" s="106" t="s">
        <v>1264</v>
      </c>
    </row>
    <row r="168" spans="1:18" ht="15" customHeight="1">
      <c r="A168" s="93">
        <v>165</v>
      </c>
      <c r="B168" s="93">
        <v>37</v>
      </c>
      <c r="C168" s="5" t="s">
        <v>467</v>
      </c>
      <c r="D168" s="6" t="s">
        <v>468</v>
      </c>
      <c r="E168" s="15" t="s">
        <v>1239</v>
      </c>
      <c r="F168" s="8" t="s">
        <v>224</v>
      </c>
      <c r="G168" s="9" t="s">
        <v>285</v>
      </c>
      <c r="H168" s="33">
        <v>76.7</v>
      </c>
      <c r="I168" s="92">
        <f t="shared" si="14"/>
        <v>30.680000000000003</v>
      </c>
      <c r="J168" s="34">
        <v>16.784000000000002</v>
      </c>
      <c r="K168" s="34">
        <v>67.936</v>
      </c>
      <c r="L168" s="34"/>
      <c r="M168" s="105">
        <f t="shared" si="15"/>
        <v>84.72000000000001</v>
      </c>
      <c r="N168" s="105">
        <f t="shared" si="16"/>
        <v>50.83200000000001</v>
      </c>
      <c r="O168" s="34"/>
      <c r="P168" s="34"/>
      <c r="Q168" s="105">
        <f t="shared" si="17"/>
        <v>81.51200000000001</v>
      </c>
      <c r="R168" s="106" t="s">
        <v>1264</v>
      </c>
    </row>
    <row r="169" spans="1:18" ht="15" customHeight="1">
      <c r="A169" s="93">
        <v>166</v>
      </c>
      <c r="B169" s="93">
        <v>38</v>
      </c>
      <c r="C169" s="5" t="s">
        <v>469</v>
      </c>
      <c r="D169" s="6" t="s">
        <v>470</v>
      </c>
      <c r="E169" s="15" t="s">
        <v>1239</v>
      </c>
      <c r="F169" s="8" t="s">
        <v>224</v>
      </c>
      <c r="G169" s="9" t="s">
        <v>285</v>
      </c>
      <c r="H169" s="33">
        <v>80.7</v>
      </c>
      <c r="I169" s="92">
        <f t="shared" si="14"/>
        <v>32.28</v>
      </c>
      <c r="J169" s="34">
        <v>15.424000000000001</v>
      </c>
      <c r="K169" s="34">
        <v>63.12</v>
      </c>
      <c r="L169" s="34"/>
      <c r="M169" s="105">
        <f t="shared" si="15"/>
        <v>78.544</v>
      </c>
      <c r="N169" s="105">
        <f t="shared" si="16"/>
        <v>47.1264</v>
      </c>
      <c r="O169" s="34"/>
      <c r="P169" s="34"/>
      <c r="Q169" s="105">
        <f t="shared" si="17"/>
        <v>79.40639999999999</v>
      </c>
      <c r="R169" s="106" t="s">
        <v>1264</v>
      </c>
    </row>
    <row r="170" spans="1:18" ht="15" customHeight="1">
      <c r="A170" s="93">
        <v>167</v>
      </c>
      <c r="B170" s="93">
        <v>39</v>
      </c>
      <c r="C170" s="5" t="s">
        <v>471</v>
      </c>
      <c r="D170" s="6" t="s">
        <v>472</v>
      </c>
      <c r="E170" s="15" t="s">
        <v>1237</v>
      </c>
      <c r="F170" s="8" t="s">
        <v>224</v>
      </c>
      <c r="G170" s="9" t="s">
        <v>285</v>
      </c>
      <c r="H170" s="33">
        <v>79.8</v>
      </c>
      <c r="I170" s="92">
        <f t="shared" si="14"/>
        <v>31.92</v>
      </c>
      <c r="J170" s="34">
        <v>15.636000000000003</v>
      </c>
      <c r="K170" s="34">
        <v>63.376000000000005</v>
      </c>
      <c r="L170" s="34"/>
      <c r="M170" s="105">
        <f t="shared" si="15"/>
        <v>79.012</v>
      </c>
      <c r="N170" s="105">
        <f t="shared" si="16"/>
        <v>47.407199999999996</v>
      </c>
      <c r="O170" s="34"/>
      <c r="P170" s="34"/>
      <c r="Q170" s="105">
        <f t="shared" si="17"/>
        <v>79.3272</v>
      </c>
      <c r="R170" s="106" t="s">
        <v>1264</v>
      </c>
    </row>
    <row r="171" spans="1:18" ht="15" customHeight="1">
      <c r="A171" s="93">
        <v>168</v>
      </c>
      <c r="B171" s="93">
        <v>40</v>
      </c>
      <c r="C171" s="5" t="s">
        <v>473</v>
      </c>
      <c r="D171" s="6" t="s">
        <v>412</v>
      </c>
      <c r="E171" s="15" t="s">
        <v>1239</v>
      </c>
      <c r="F171" s="8" t="s">
        <v>224</v>
      </c>
      <c r="G171" s="9" t="s">
        <v>285</v>
      </c>
      <c r="H171" s="33">
        <v>77.4</v>
      </c>
      <c r="I171" s="92">
        <f t="shared" si="14"/>
        <v>30.960000000000004</v>
      </c>
      <c r="J171" s="34">
        <v>15.892</v>
      </c>
      <c r="K171" s="34">
        <v>63.888000000000005</v>
      </c>
      <c r="L171" s="34"/>
      <c r="M171" s="105">
        <f t="shared" si="15"/>
        <v>79.78</v>
      </c>
      <c r="N171" s="105">
        <f t="shared" si="16"/>
        <v>47.868</v>
      </c>
      <c r="O171" s="34"/>
      <c r="P171" s="34"/>
      <c r="Q171" s="105">
        <f t="shared" si="17"/>
        <v>78.828</v>
      </c>
      <c r="R171" s="106" t="s">
        <v>1264</v>
      </c>
    </row>
    <row r="172" spans="1:18" ht="15" customHeight="1">
      <c r="A172" s="93">
        <v>169</v>
      </c>
      <c r="B172" s="93">
        <v>41</v>
      </c>
      <c r="C172" s="5" t="s">
        <v>474</v>
      </c>
      <c r="D172" s="6" t="s">
        <v>475</v>
      </c>
      <c r="E172" s="15" t="s">
        <v>1237</v>
      </c>
      <c r="F172" s="8" t="s">
        <v>224</v>
      </c>
      <c r="G172" s="9" t="s">
        <v>285</v>
      </c>
      <c r="H172" s="33">
        <v>75.6</v>
      </c>
      <c r="I172" s="92">
        <f t="shared" si="14"/>
        <v>30.24</v>
      </c>
      <c r="J172" s="34">
        <v>15.684000000000001</v>
      </c>
      <c r="K172" s="34">
        <v>62.688</v>
      </c>
      <c r="L172" s="34"/>
      <c r="M172" s="105">
        <f t="shared" si="15"/>
        <v>78.372</v>
      </c>
      <c r="N172" s="105">
        <f t="shared" si="16"/>
        <v>47.023199999999996</v>
      </c>
      <c r="O172" s="34"/>
      <c r="P172" s="34"/>
      <c r="Q172" s="105">
        <f t="shared" si="17"/>
        <v>77.2632</v>
      </c>
      <c r="R172" s="106" t="s">
        <v>1264</v>
      </c>
    </row>
    <row r="173" spans="1:18" ht="15" customHeight="1">
      <c r="A173" s="93">
        <v>170</v>
      </c>
      <c r="B173" s="93">
        <v>42</v>
      </c>
      <c r="C173" s="5" t="s">
        <v>476</v>
      </c>
      <c r="D173" s="6" t="s">
        <v>477</v>
      </c>
      <c r="E173" s="15" t="s">
        <v>1237</v>
      </c>
      <c r="F173" s="8" t="s">
        <v>224</v>
      </c>
      <c r="G173" s="9" t="s">
        <v>285</v>
      </c>
      <c r="H173" s="33">
        <v>70.8</v>
      </c>
      <c r="I173" s="92">
        <f t="shared" si="14"/>
        <v>28.32</v>
      </c>
      <c r="J173" s="34">
        <v>15.884</v>
      </c>
      <c r="K173" s="34">
        <v>64.096</v>
      </c>
      <c r="L173" s="34"/>
      <c r="M173" s="105">
        <f t="shared" si="15"/>
        <v>79.98</v>
      </c>
      <c r="N173" s="105">
        <f t="shared" si="16"/>
        <v>47.988</v>
      </c>
      <c r="O173" s="34"/>
      <c r="P173" s="34"/>
      <c r="Q173" s="105">
        <f t="shared" si="17"/>
        <v>76.30799999999999</v>
      </c>
      <c r="R173" s="106" t="s">
        <v>1264</v>
      </c>
    </row>
    <row r="174" spans="1:18" ht="15" customHeight="1">
      <c r="A174" s="93">
        <v>171</v>
      </c>
      <c r="B174" s="93">
        <v>43</v>
      </c>
      <c r="C174" s="5" t="s">
        <v>478</v>
      </c>
      <c r="D174" s="6" t="s">
        <v>479</v>
      </c>
      <c r="E174" s="15" t="s">
        <v>1237</v>
      </c>
      <c r="F174" s="8" t="s">
        <v>224</v>
      </c>
      <c r="G174" s="9" t="s">
        <v>285</v>
      </c>
      <c r="H174" s="33">
        <v>70.3</v>
      </c>
      <c r="I174" s="92">
        <f t="shared" si="14"/>
        <v>28.12</v>
      </c>
      <c r="J174" s="34">
        <v>15.634</v>
      </c>
      <c r="K174" s="34">
        <v>62.528</v>
      </c>
      <c r="L174" s="34"/>
      <c r="M174" s="105">
        <f t="shared" si="15"/>
        <v>78.162</v>
      </c>
      <c r="N174" s="105">
        <f t="shared" si="16"/>
        <v>46.897200000000005</v>
      </c>
      <c r="O174" s="34"/>
      <c r="P174" s="34"/>
      <c r="Q174" s="105">
        <f t="shared" si="17"/>
        <v>75.0172</v>
      </c>
      <c r="R174" s="106" t="s">
        <v>1264</v>
      </c>
    </row>
    <row r="175" spans="1:18" ht="15" customHeight="1">
      <c r="A175" s="93">
        <v>172</v>
      </c>
      <c r="B175" s="93">
        <v>44</v>
      </c>
      <c r="C175" s="5" t="s">
        <v>480</v>
      </c>
      <c r="D175" s="6" t="s">
        <v>481</v>
      </c>
      <c r="E175" s="15" t="s">
        <v>1239</v>
      </c>
      <c r="F175" s="8" t="s">
        <v>230</v>
      </c>
      <c r="G175" s="9" t="s">
        <v>290</v>
      </c>
      <c r="H175" s="33">
        <v>76.5</v>
      </c>
      <c r="I175" s="92">
        <f t="shared" si="14"/>
        <v>30.6</v>
      </c>
      <c r="J175" s="34">
        <v>17.52</v>
      </c>
      <c r="K175" s="34">
        <v>71.04</v>
      </c>
      <c r="L175" s="34"/>
      <c r="M175" s="105">
        <f t="shared" si="15"/>
        <v>88.56</v>
      </c>
      <c r="N175" s="105">
        <f t="shared" si="16"/>
        <v>53.136</v>
      </c>
      <c r="O175" s="34"/>
      <c r="P175" s="34"/>
      <c r="Q175" s="105">
        <f t="shared" si="17"/>
        <v>83.736</v>
      </c>
      <c r="R175" s="106" t="s">
        <v>1264</v>
      </c>
    </row>
    <row r="176" spans="1:18" ht="15" customHeight="1">
      <c r="A176" s="93">
        <v>173</v>
      </c>
      <c r="B176" s="93">
        <v>45</v>
      </c>
      <c r="C176" s="5" t="s">
        <v>482</v>
      </c>
      <c r="D176" s="6" t="s">
        <v>483</v>
      </c>
      <c r="E176" s="15" t="s">
        <v>1239</v>
      </c>
      <c r="F176" s="8" t="s">
        <v>230</v>
      </c>
      <c r="G176" s="9" t="s">
        <v>290</v>
      </c>
      <c r="H176" s="33">
        <v>78</v>
      </c>
      <c r="I176" s="92">
        <f t="shared" si="14"/>
        <v>31.200000000000003</v>
      </c>
      <c r="J176" s="34">
        <v>16.88</v>
      </c>
      <c r="K176" s="34">
        <v>67.68</v>
      </c>
      <c r="L176" s="34"/>
      <c r="M176" s="105">
        <f t="shared" si="15"/>
        <v>84.56</v>
      </c>
      <c r="N176" s="105">
        <f t="shared" si="16"/>
        <v>50.736</v>
      </c>
      <c r="O176" s="34"/>
      <c r="P176" s="34"/>
      <c r="Q176" s="105">
        <f t="shared" si="17"/>
        <v>81.936</v>
      </c>
      <c r="R176" s="106" t="s">
        <v>1264</v>
      </c>
    </row>
    <row r="177" spans="1:18" ht="15" customHeight="1">
      <c r="A177" s="93">
        <v>174</v>
      </c>
      <c r="B177" s="93">
        <v>46</v>
      </c>
      <c r="C177" s="5" t="s">
        <v>484</v>
      </c>
      <c r="D177" s="6" t="s">
        <v>485</v>
      </c>
      <c r="E177" s="15" t="s">
        <v>1239</v>
      </c>
      <c r="F177" s="8" t="s">
        <v>230</v>
      </c>
      <c r="G177" s="9" t="s">
        <v>290</v>
      </c>
      <c r="H177" s="33">
        <v>77.4</v>
      </c>
      <c r="I177" s="92">
        <f t="shared" si="14"/>
        <v>30.960000000000004</v>
      </c>
      <c r="J177" s="34">
        <v>16.56</v>
      </c>
      <c r="K177" s="34">
        <v>67.04</v>
      </c>
      <c r="L177" s="34"/>
      <c r="M177" s="105">
        <f t="shared" si="15"/>
        <v>83.60000000000001</v>
      </c>
      <c r="N177" s="105">
        <f t="shared" si="16"/>
        <v>50.160000000000004</v>
      </c>
      <c r="O177" s="34"/>
      <c r="P177" s="34"/>
      <c r="Q177" s="105">
        <f t="shared" si="17"/>
        <v>81.12</v>
      </c>
      <c r="R177" s="106" t="s">
        <v>1264</v>
      </c>
    </row>
    <row r="178" spans="1:18" ht="15" customHeight="1">
      <c r="A178" s="93">
        <v>175</v>
      </c>
      <c r="B178" s="93">
        <v>47</v>
      </c>
      <c r="C178" s="5" t="s">
        <v>486</v>
      </c>
      <c r="D178" s="6" t="s">
        <v>487</v>
      </c>
      <c r="E178" s="15" t="s">
        <v>1239</v>
      </c>
      <c r="F178" s="8" t="s">
        <v>230</v>
      </c>
      <c r="G178" s="9" t="s">
        <v>290</v>
      </c>
      <c r="H178" s="33">
        <v>70.4</v>
      </c>
      <c r="I178" s="92">
        <f t="shared" si="14"/>
        <v>28.160000000000004</v>
      </c>
      <c r="J178" s="34">
        <v>17.32</v>
      </c>
      <c r="K178" s="34">
        <v>69.92</v>
      </c>
      <c r="L178" s="34"/>
      <c r="M178" s="105">
        <f t="shared" si="15"/>
        <v>87.24000000000001</v>
      </c>
      <c r="N178" s="105">
        <f t="shared" si="16"/>
        <v>52.344</v>
      </c>
      <c r="O178" s="34"/>
      <c r="P178" s="34"/>
      <c r="Q178" s="105">
        <f t="shared" si="17"/>
        <v>80.504</v>
      </c>
      <c r="R178" s="106" t="s">
        <v>1264</v>
      </c>
    </row>
    <row r="179" spans="1:18" ht="15" customHeight="1">
      <c r="A179" s="93">
        <v>176</v>
      </c>
      <c r="B179" s="93">
        <v>48</v>
      </c>
      <c r="C179" s="5" t="s">
        <v>488</v>
      </c>
      <c r="D179" s="6" t="s">
        <v>489</v>
      </c>
      <c r="E179" s="15" t="s">
        <v>1239</v>
      </c>
      <c r="F179" s="8" t="s">
        <v>230</v>
      </c>
      <c r="G179" s="9" t="s">
        <v>290</v>
      </c>
      <c r="H179" s="39">
        <v>82.7</v>
      </c>
      <c r="I179" s="92">
        <f t="shared" si="14"/>
        <v>33.080000000000005</v>
      </c>
      <c r="J179" s="34">
        <v>15.44</v>
      </c>
      <c r="K179" s="34">
        <v>62.08</v>
      </c>
      <c r="L179" s="34"/>
      <c r="M179" s="105">
        <f t="shared" si="15"/>
        <v>77.52</v>
      </c>
      <c r="N179" s="105">
        <f t="shared" si="16"/>
        <v>46.51199999999999</v>
      </c>
      <c r="O179" s="34"/>
      <c r="P179" s="34"/>
      <c r="Q179" s="105">
        <f t="shared" si="17"/>
        <v>79.592</v>
      </c>
      <c r="R179" s="106" t="s">
        <v>1264</v>
      </c>
    </row>
    <row r="180" spans="1:18" ht="15" customHeight="1">
      <c r="A180" s="93">
        <v>177</v>
      </c>
      <c r="B180" s="93">
        <v>49</v>
      </c>
      <c r="C180" s="5" t="s">
        <v>490</v>
      </c>
      <c r="D180" s="6" t="s">
        <v>491</v>
      </c>
      <c r="E180" s="15" t="s">
        <v>1239</v>
      </c>
      <c r="F180" s="8" t="s">
        <v>230</v>
      </c>
      <c r="G180" s="9" t="s">
        <v>290</v>
      </c>
      <c r="H180" s="39">
        <v>74.6</v>
      </c>
      <c r="I180" s="92">
        <f t="shared" si="14"/>
        <v>29.84</v>
      </c>
      <c r="J180" s="34">
        <v>16.64</v>
      </c>
      <c r="K180" s="34">
        <v>66.08</v>
      </c>
      <c r="L180" s="34"/>
      <c r="M180" s="105">
        <f t="shared" si="15"/>
        <v>82.72</v>
      </c>
      <c r="N180" s="105">
        <f t="shared" si="16"/>
        <v>49.632</v>
      </c>
      <c r="O180" s="34"/>
      <c r="P180" s="34"/>
      <c r="Q180" s="105">
        <f t="shared" si="17"/>
        <v>79.472</v>
      </c>
      <c r="R180" s="106" t="s">
        <v>1264</v>
      </c>
    </row>
    <row r="181" spans="1:18" ht="15" customHeight="1">
      <c r="A181" s="93">
        <v>178</v>
      </c>
      <c r="B181" s="93">
        <v>50</v>
      </c>
      <c r="C181" s="5" t="s">
        <v>492</v>
      </c>
      <c r="D181" s="6" t="s">
        <v>493</v>
      </c>
      <c r="E181" s="15" t="s">
        <v>1239</v>
      </c>
      <c r="F181" s="8" t="s">
        <v>204</v>
      </c>
      <c r="G181" s="9" t="s">
        <v>295</v>
      </c>
      <c r="H181" s="39">
        <v>83.7</v>
      </c>
      <c r="I181" s="92">
        <f t="shared" si="14"/>
        <v>33.480000000000004</v>
      </c>
      <c r="J181" s="34">
        <v>17.16</v>
      </c>
      <c r="K181" s="34">
        <v>68.16</v>
      </c>
      <c r="L181" s="34"/>
      <c r="M181" s="105">
        <f t="shared" si="15"/>
        <v>85.32</v>
      </c>
      <c r="N181" s="105">
        <f t="shared" si="16"/>
        <v>51.19199999999999</v>
      </c>
      <c r="O181" s="34"/>
      <c r="P181" s="34"/>
      <c r="Q181" s="105">
        <f t="shared" si="17"/>
        <v>84.672</v>
      </c>
      <c r="R181" s="106" t="s">
        <v>1264</v>
      </c>
    </row>
    <row r="182" spans="1:18" ht="15" customHeight="1">
      <c r="A182" s="93">
        <v>179</v>
      </c>
      <c r="B182" s="93">
        <v>51</v>
      </c>
      <c r="C182" s="5" t="s">
        <v>494</v>
      </c>
      <c r="D182" s="6" t="s">
        <v>495</v>
      </c>
      <c r="E182" s="15" t="s">
        <v>1237</v>
      </c>
      <c r="F182" s="8" t="s">
        <v>204</v>
      </c>
      <c r="G182" s="9" t="s">
        <v>295</v>
      </c>
      <c r="H182" s="39">
        <v>81.35</v>
      </c>
      <c r="I182" s="92">
        <f t="shared" si="14"/>
        <v>32.54</v>
      </c>
      <c r="J182" s="34">
        <v>16.52</v>
      </c>
      <c r="K182" s="34">
        <v>68.32</v>
      </c>
      <c r="L182" s="34"/>
      <c r="M182" s="105">
        <f t="shared" si="15"/>
        <v>84.83999999999999</v>
      </c>
      <c r="N182" s="105">
        <f t="shared" si="16"/>
        <v>50.90399999999999</v>
      </c>
      <c r="O182" s="34"/>
      <c r="P182" s="34"/>
      <c r="Q182" s="105">
        <f t="shared" si="17"/>
        <v>83.44399999999999</v>
      </c>
      <c r="R182" s="106" t="s">
        <v>1264</v>
      </c>
    </row>
    <row r="183" spans="1:18" ht="15" customHeight="1">
      <c r="A183" s="93">
        <v>180</v>
      </c>
      <c r="B183" s="93">
        <v>52</v>
      </c>
      <c r="C183" s="5" t="s">
        <v>496</v>
      </c>
      <c r="D183" s="6" t="s">
        <v>497</v>
      </c>
      <c r="E183" s="15" t="s">
        <v>1237</v>
      </c>
      <c r="F183" s="8" t="s">
        <v>204</v>
      </c>
      <c r="G183" s="9" t="s">
        <v>295</v>
      </c>
      <c r="H183" s="39">
        <v>79.05</v>
      </c>
      <c r="I183" s="92">
        <f t="shared" si="14"/>
        <v>31.62</v>
      </c>
      <c r="J183" s="34">
        <v>16.36</v>
      </c>
      <c r="K183" s="34">
        <v>66.56</v>
      </c>
      <c r="L183" s="34"/>
      <c r="M183" s="105">
        <f t="shared" si="15"/>
        <v>82.92</v>
      </c>
      <c r="N183" s="105">
        <f t="shared" si="16"/>
        <v>49.752</v>
      </c>
      <c r="O183" s="34"/>
      <c r="P183" s="34"/>
      <c r="Q183" s="105">
        <f t="shared" si="17"/>
        <v>81.372</v>
      </c>
      <c r="R183" s="106" t="s">
        <v>1264</v>
      </c>
    </row>
    <row r="184" spans="1:18" ht="15" customHeight="1">
      <c r="A184" s="93">
        <v>181</v>
      </c>
      <c r="B184" s="93">
        <v>53</v>
      </c>
      <c r="C184" s="5" t="s">
        <v>498</v>
      </c>
      <c r="D184" s="6" t="s">
        <v>499</v>
      </c>
      <c r="E184" s="15" t="s">
        <v>1237</v>
      </c>
      <c r="F184" s="8" t="s">
        <v>204</v>
      </c>
      <c r="G184" s="9" t="s">
        <v>295</v>
      </c>
      <c r="H184" s="39">
        <v>78.75</v>
      </c>
      <c r="I184" s="92">
        <f t="shared" si="14"/>
        <v>31.5</v>
      </c>
      <c r="J184" s="34">
        <v>16.32</v>
      </c>
      <c r="K184" s="34">
        <v>66.08</v>
      </c>
      <c r="L184" s="34"/>
      <c r="M184" s="105">
        <f t="shared" si="15"/>
        <v>82.4</v>
      </c>
      <c r="N184" s="105">
        <f t="shared" si="16"/>
        <v>49.440000000000005</v>
      </c>
      <c r="O184" s="34"/>
      <c r="P184" s="34"/>
      <c r="Q184" s="105">
        <f t="shared" si="17"/>
        <v>80.94</v>
      </c>
      <c r="R184" s="106" t="s">
        <v>1264</v>
      </c>
    </row>
    <row r="185" spans="1:18" ht="15" customHeight="1">
      <c r="A185" s="93">
        <v>182</v>
      </c>
      <c r="B185" s="93">
        <v>54</v>
      </c>
      <c r="C185" s="5" t="s">
        <v>500</v>
      </c>
      <c r="D185" s="6" t="s">
        <v>501</v>
      </c>
      <c r="E185" s="19" t="s">
        <v>22</v>
      </c>
      <c r="F185" s="8" t="s">
        <v>248</v>
      </c>
      <c r="G185" s="9" t="s">
        <v>300</v>
      </c>
      <c r="H185" s="33">
        <v>81.4</v>
      </c>
      <c r="I185" s="92">
        <f t="shared" si="14"/>
        <v>32.56</v>
      </c>
      <c r="J185" s="34">
        <v>16.64</v>
      </c>
      <c r="K185" s="34">
        <v>67.52</v>
      </c>
      <c r="L185" s="34"/>
      <c r="M185" s="105">
        <f t="shared" si="15"/>
        <v>84.16</v>
      </c>
      <c r="N185" s="105">
        <f t="shared" si="16"/>
        <v>50.495999999999995</v>
      </c>
      <c r="O185" s="34"/>
      <c r="P185" s="34"/>
      <c r="Q185" s="105">
        <f t="shared" si="17"/>
        <v>83.056</v>
      </c>
      <c r="R185" s="106" t="s">
        <v>1264</v>
      </c>
    </row>
    <row r="186" spans="1:18" ht="15" customHeight="1">
      <c r="A186" s="93">
        <v>183</v>
      </c>
      <c r="B186" s="93">
        <v>55</v>
      </c>
      <c r="C186" s="5" t="s">
        <v>502</v>
      </c>
      <c r="D186" s="6" t="s">
        <v>503</v>
      </c>
      <c r="E186" s="19" t="s">
        <v>22</v>
      </c>
      <c r="F186" s="8" t="s">
        <v>248</v>
      </c>
      <c r="G186" s="9" t="s">
        <v>300</v>
      </c>
      <c r="H186" s="33">
        <v>76</v>
      </c>
      <c r="I186" s="92">
        <f t="shared" si="14"/>
        <v>30.400000000000002</v>
      </c>
      <c r="J186" s="34">
        <v>16.6</v>
      </c>
      <c r="K186" s="34">
        <v>66.88</v>
      </c>
      <c r="L186" s="34"/>
      <c r="M186" s="105">
        <f t="shared" si="15"/>
        <v>83.47999999999999</v>
      </c>
      <c r="N186" s="105">
        <f t="shared" si="16"/>
        <v>50.087999999999994</v>
      </c>
      <c r="O186" s="34"/>
      <c r="P186" s="34"/>
      <c r="Q186" s="105">
        <f t="shared" si="17"/>
        <v>80.488</v>
      </c>
      <c r="R186" s="106" t="s">
        <v>1264</v>
      </c>
    </row>
    <row r="187" spans="1:18" ht="15" customHeight="1">
      <c r="A187" s="93">
        <v>184</v>
      </c>
      <c r="B187" s="93">
        <v>56</v>
      </c>
      <c r="C187" s="5" t="s">
        <v>504</v>
      </c>
      <c r="D187" s="6" t="s">
        <v>505</v>
      </c>
      <c r="E187" s="19" t="s">
        <v>22</v>
      </c>
      <c r="F187" s="8" t="s">
        <v>248</v>
      </c>
      <c r="G187" s="9" t="s">
        <v>300</v>
      </c>
      <c r="H187" s="33">
        <v>73.7</v>
      </c>
      <c r="I187" s="92">
        <f t="shared" si="14"/>
        <v>29.480000000000004</v>
      </c>
      <c r="J187" s="34">
        <v>16.72</v>
      </c>
      <c r="K187" s="34">
        <v>66.88</v>
      </c>
      <c r="L187" s="34"/>
      <c r="M187" s="105">
        <f t="shared" si="15"/>
        <v>83.6</v>
      </c>
      <c r="N187" s="105">
        <f t="shared" si="16"/>
        <v>50.16</v>
      </c>
      <c r="O187" s="34"/>
      <c r="P187" s="34"/>
      <c r="Q187" s="105">
        <f t="shared" si="17"/>
        <v>79.64</v>
      </c>
      <c r="R187" s="106" t="s">
        <v>1264</v>
      </c>
    </row>
    <row r="188" spans="1:18" ht="15" customHeight="1">
      <c r="A188" s="93">
        <v>185</v>
      </c>
      <c r="B188" s="93">
        <v>57</v>
      </c>
      <c r="C188" s="5" t="s">
        <v>506</v>
      </c>
      <c r="D188" s="6" t="s">
        <v>507</v>
      </c>
      <c r="E188" s="19" t="s">
        <v>22</v>
      </c>
      <c r="F188" s="8" t="s">
        <v>248</v>
      </c>
      <c r="G188" s="9" t="s">
        <v>300</v>
      </c>
      <c r="H188" s="33">
        <v>71.1</v>
      </c>
      <c r="I188" s="92">
        <f t="shared" si="14"/>
        <v>28.439999999999998</v>
      </c>
      <c r="J188" s="34">
        <v>16.56</v>
      </c>
      <c r="K188" s="34">
        <v>67.04</v>
      </c>
      <c r="L188" s="34"/>
      <c r="M188" s="105">
        <f t="shared" si="15"/>
        <v>83.60000000000001</v>
      </c>
      <c r="N188" s="105">
        <f t="shared" si="16"/>
        <v>50.160000000000004</v>
      </c>
      <c r="O188" s="34"/>
      <c r="P188" s="34"/>
      <c r="Q188" s="105">
        <f t="shared" si="17"/>
        <v>78.6</v>
      </c>
      <c r="R188" s="106" t="s">
        <v>1264</v>
      </c>
    </row>
    <row r="189" spans="1:18" ht="15" customHeight="1">
      <c r="A189" s="93">
        <v>186</v>
      </c>
      <c r="B189" s="93">
        <v>58</v>
      </c>
      <c r="C189" s="5" t="s">
        <v>508</v>
      </c>
      <c r="D189" s="6" t="s">
        <v>509</v>
      </c>
      <c r="E189" s="19" t="s">
        <v>22</v>
      </c>
      <c r="F189" s="8" t="s">
        <v>248</v>
      </c>
      <c r="G189" s="9" t="s">
        <v>300</v>
      </c>
      <c r="H189" s="33">
        <v>74.7</v>
      </c>
      <c r="I189" s="92">
        <f t="shared" si="14"/>
        <v>29.880000000000003</v>
      </c>
      <c r="J189" s="34">
        <v>15.48</v>
      </c>
      <c r="K189" s="34">
        <v>62.4</v>
      </c>
      <c r="L189" s="34"/>
      <c r="M189" s="105">
        <f t="shared" si="15"/>
        <v>77.88</v>
      </c>
      <c r="N189" s="105">
        <f t="shared" si="16"/>
        <v>46.727999999999994</v>
      </c>
      <c r="O189" s="34"/>
      <c r="P189" s="34"/>
      <c r="Q189" s="105">
        <f t="shared" si="17"/>
        <v>76.608</v>
      </c>
      <c r="R189" s="106" t="s">
        <v>1264</v>
      </c>
    </row>
    <row r="190" spans="1:18" ht="15" customHeight="1">
      <c r="A190" s="93">
        <v>187</v>
      </c>
      <c r="B190" s="93">
        <v>59</v>
      </c>
      <c r="C190" s="5" t="s">
        <v>510</v>
      </c>
      <c r="D190" s="6" t="s">
        <v>511</v>
      </c>
      <c r="E190" s="37" t="s">
        <v>5</v>
      </c>
      <c r="F190" s="8" t="s">
        <v>252</v>
      </c>
      <c r="G190" s="9" t="s">
        <v>371</v>
      </c>
      <c r="H190" s="33">
        <v>91.1</v>
      </c>
      <c r="I190" s="92">
        <f t="shared" si="14"/>
        <v>36.44</v>
      </c>
      <c r="J190" s="107">
        <v>16.92</v>
      </c>
      <c r="K190" s="107">
        <v>68</v>
      </c>
      <c r="L190" s="34"/>
      <c r="M190" s="105">
        <f t="shared" si="15"/>
        <v>84.92</v>
      </c>
      <c r="N190" s="105">
        <f t="shared" si="16"/>
        <v>50.952</v>
      </c>
      <c r="O190" s="34"/>
      <c r="P190" s="34"/>
      <c r="Q190" s="105">
        <f t="shared" si="17"/>
        <v>87.392</v>
      </c>
      <c r="R190" s="106" t="s">
        <v>1264</v>
      </c>
    </row>
    <row r="191" spans="1:18" ht="15" customHeight="1">
      <c r="A191" s="93">
        <v>188</v>
      </c>
      <c r="B191" s="93">
        <v>60</v>
      </c>
      <c r="C191" s="5" t="s">
        <v>512</v>
      </c>
      <c r="D191" s="6" t="s">
        <v>513</v>
      </c>
      <c r="E191" s="37" t="s">
        <v>22</v>
      </c>
      <c r="F191" s="8" t="s">
        <v>252</v>
      </c>
      <c r="G191" s="9" t="s">
        <v>371</v>
      </c>
      <c r="H191" s="33">
        <v>81.7</v>
      </c>
      <c r="I191" s="92">
        <f t="shared" si="14"/>
        <v>32.68</v>
      </c>
      <c r="J191" s="34">
        <v>17.2</v>
      </c>
      <c r="K191" s="34">
        <v>67.84</v>
      </c>
      <c r="L191" s="34"/>
      <c r="M191" s="105">
        <f t="shared" si="15"/>
        <v>85.04</v>
      </c>
      <c r="N191" s="105">
        <f t="shared" si="16"/>
        <v>51.024</v>
      </c>
      <c r="O191" s="34"/>
      <c r="P191" s="34"/>
      <c r="Q191" s="105">
        <f t="shared" si="17"/>
        <v>83.70400000000001</v>
      </c>
      <c r="R191" s="106" t="s">
        <v>1264</v>
      </c>
    </row>
    <row r="192" spans="1:18" ht="15" customHeight="1">
      <c r="A192" s="93">
        <v>189</v>
      </c>
      <c r="B192" s="93">
        <v>61</v>
      </c>
      <c r="C192" s="5" t="s">
        <v>514</v>
      </c>
      <c r="D192" s="6" t="s">
        <v>515</v>
      </c>
      <c r="E192" s="15" t="s">
        <v>1239</v>
      </c>
      <c r="F192" s="8" t="s">
        <v>259</v>
      </c>
      <c r="G192" s="9" t="s">
        <v>376</v>
      </c>
      <c r="H192" s="33">
        <v>77.1</v>
      </c>
      <c r="I192" s="92">
        <f aca="true" t="shared" si="18" ref="I192:I255">H192*0.4</f>
        <v>30.84</v>
      </c>
      <c r="J192" s="19">
        <v>16.98</v>
      </c>
      <c r="K192" s="34">
        <v>68.64</v>
      </c>
      <c r="L192" s="34"/>
      <c r="M192" s="105">
        <f t="shared" si="15"/>
        <v>85.62</v>
      </c>
      <c r="N192" s="105">
        <f t="shared" si="16"/>
        <v>51.372</v>
      </c>
      <c r="O192" s="34"/>
      <c r="P192" s="34"/>
      <c r="Q192" s="105">
        <f t="shared" si="17"/>
        <v>82.212</v>
      </c>
      <c r="R192" s="106" t="s">
        <v>1264</v>
      </c>
    </row>
    <row r="193" spans="1:18" ht="15" customHeight="1">
      <c r="A193" s="93">
        <v>190</v>
      </c>
      <c r="B193" s="93">
        <v>62</v>
      </c>
      <c r="C193" s="5" t="s">
        <v>516</v>
      </c>
      <c r="D193" s="6" t="s">
        <v>517</v>
      </c>
      <c r="E193" s="37" t="s">
        <v>5</v>
      </c>
      <c r="F193" s="8" t="s">
        <v>208</v>
      </c>
      <c r="G193" s="9" t="s">
        <v>309</v>
      </c>
      <c r="H193" s="33">
        <v>83.9</v>
      </c>
      <c r="I193" s="92">
        <f t="shared" si="18"/>
        <v>33.56</v>
      </c>
      <c r="J193" s="34">
        <v>17.24</v>
      </c>
      <c r="K193" s="34">
        <v>69.76</v>
      </c>
      <c r="L193" s="34"/>
      <c r="M193" s="105">
        <f t="shared" si="15"/>
        <v>87</v>
      </c>
      <c r="N193" s="105">
        <f t="shared" si="16"/>
        <v>52.199999999999996</v>
      </c>
      <c r="O193" s="34"/>
      <c r="P193" s="34"/>
      <c r="Q193" s="105">
        <f t="shared" si="17"/>
        <v>85.75999999999999</v>
      </c>
      <c r="R193" s="106" t="s">
        <v>1264</v>
      </c>
    </row>
    <row r="194" spans="1:18" ht="15" customHeight="1">
      <c r="A194" s="93">
        <v>191</v>
      </c>
      <c r="B194" s="93">
        <v>63</v>
      </c>
      <c r="C194" s="5" t="s">
        <v>518</v>
      </c>
      <c r="D194" s="6" t="s">
        <v>519</v>
      </c>
      <c r="E194" s="37" t="s">
        <v>22</v>
      </c>
      <c r="F194" s="8" t="s">
        <v>208</v>
      </c>
      <c r="G194" s="9" t="s">
        <v>309</v>
      </c>
      <c r="H194" s="33">
        <v>80.9</v>
      </c>
      <c r="I194" s="92">
        <f t="shared" si="18"/>
        <v>32.36000000000001</v>
      </c>
      <c r="J194" s="34">
        <v>17.64</v>
      </c>
      <c r="K194" s="34">
        <v>70.88</v>
      </c>
      <c r="L194" s="34"/>
      <c r="M194" s="105">
        <f t="shared" si="15"/>
        <v>88.52</v>
      </c>
      <c r="N194" s="105">
        <f t="shared" si="16"/>
        <v>53.111999999999995</v>
      </c>
      <c r="O194" s="34"/>
      <c r="P194" s="34"/>
      <c r="Q194" s="105">
        <f t="shared" si="17"/>
        <v>85.47200000000001</v>
      </c>
      <c r="R194" s="106" t="s">
        <v>1264</v>
      </c>
    </row>
    <row r="195" spans="1:18" ht="15" customHeight="1">
      <c r="A195" s="93">
        <v>192</v>
      </c>
      <c r="B195" s="93">
        <v>64</v>
      </c>
      <c r="C195" s="5" t="s">
        <v>520</v>
      </c>
      <c r="D195" s="6" t="s">
        <v>521</v>
      </c>
      <c r="E195" s="15" t="s">
        <v>1239</v>
      </c>
      <c r="F195" s="6" t="s">
        <v>265</v>
      </c>
      <c r="G195" s="9" t="s">
        <v>314</v>
      </c>
      <c r="H195" s="5">
        <v>80.8</v>
      </c>
      <c r="I195" s="92">
        <f t="shared" si="18"/>
        <v>32.32</v>
      </c>
      <c r="J195" s="107">
        <v>17.68</v>
      </c>
      <c r="K195" s="107">
        <v>71.68</v>
      </c>
      <c r="L195" s="34"/>
      <c r="M195" s="105">
        <f t="shared" si="15"/>
        <v>89.36000000000001</v>
      </c>
      <c r="N195" s="105">
        <f t="shared" si="16"/>
        <v>53.61600000000001</v>
      </c>
      <c r="O195" s="34"/>
      <c r="P195" s="34"/>
      <c r="Q195" s="105">
        <f t="shared" si="17"/>
        <v>85.936</v>
      </c>
      <c r="R195" s="106" t="s">
        <v>1264</v>
      </c>
    </row>
    <row r="196" spans="1:18" ht="15" customHeight="1">
      <c r="A196" s="93">
        <v>193</v>
      </c>
      <c r="B196" s="93">
        <v>65</v>
      </c>
      <c r="C196" s="5" t="s">
        <v>522</v>
      </c>
      <c r="D196" s="6" t="s">
        <v>523</v>
      </c>
      <c r="E196" s="15" t="s">
        <v>1237</v>
      </c>
      <c r="F196" s="6" t="s">
        <v>265</v>
      </c>
      <c r="G196" s="9" t="s">
        <v>314</v>
      </c>
      <c r="H196" s="5">
        <v>75.9</v>
      </c>
      <c r="I196" s="92">
        <f t="shared" si="18"/>
        <v>30.360000000000003</v>
      </c>
      <c r="J196" s="34">
        <v>17.6</v>
      </c>
      <c r="K196" s="34">
        <v>71.04</v>
      </c>
      <c r="L196" s="34"/>
      <c r="M196" s="105">
        <f aca="true" t="shared" si="19" ref="M196:M202">J196+K196+L196</f>
        <v>88.64000000000001</v>
      </c>
      <c r="N196" s="105">
        <f t="shared" si="16"/>
        <v>53.184000000000005</v>
      </c>
      <c r="O196" s="34"/>
      <c r="P196" s="34"/>
      <c r="Q196" s="105">
        <f t="shared" si="17"/>
        <v>83.54400000000001</v>
      </c>
      <c r="R196" s="106" t="s">
        <v>1264</v>
      </c>
    </row>
    <row r="197" spans="1:18" ht="15" customHeight="1">
      <c r="A197" s="93">
        <v>194</v>
      </c>
      <c r="B197" s="93">
        <v>66</v>
      </c>
      <c r="C197" s="5" t="s">
        <v>524</v>
      </c>
      <c r="D197" s="6" t="s">
        <v>525</v>
      </c>
      <c r="E197" s="37" t="s">
        <v>22</v>
      </c>
      <c r="F197" s="8" t="s">
        <v>212</v>
      </c>
      <c r="G197" s="9" t="s">
        <v>387</v>
      </c>
      <c r="H197" s="33">
        <v>84.1</v>
      </c>
      <c r="I197" s="92">
        <f t="shared" si="18"/>
        <v>33.64</v>
      </c>
      <c r="J197" s="34">
        <v>16.52</v>
      </c>
      <c r="K197" s="34">
        <v>67.28</v>
      </c>
      <c r="L197" s="34"/>
      <c r="M197" s="105">
        <f t="shared" si="19"/>
        <v>83.8</v>
      </c>
      <c r="N197" s="105">
        <f t="shared" si="16"/>
        <v>50.279999999999994</v>
      </c>
      <c r="O197" s="34"/>
      <c r="P197" s="34"/>
      <c r="Q197" s="105">
        <f t="shared" si="17"/>
        <v>83.91999999999999</v>
      </c>
      <c r="R197" s="106" t="s">
        <v>1264</v>
      </c>
    </row>
    <row r="198" spans="1:18" ht="14.25">
      <c r="A198" s="93">
        <v>195</v>
      </c>
      <c r="B198" s="93">
        <v>67</v>
      </c>
      <c r="C198" s="5" t="s">
        <v>526</v>
      </c>
      <c r="D198" s="6" t="s">
        <v>527</v>
      </c>
      <c r="E198" s="15" t="s">
        <v>1239</v>
      </c>
      <c r="F198" s="8" t="s">
        <v>216</v>
      </c>
      <c r="G198" s="9" t="s">
        <v>390</v>
      </c>
      <c r="H198" s="33">
        <v>75</v>
      </c>
      <c r="I198" s="92">
        <f t="shared" si="18"/>
        <v>30</v>
      </c>
      <c r="J198" s="34">
        <v>17.16</v>
      </c>
      <c r="K198" s="34">
        <v>44.3</v>
      </c>
      <c r="L198" s="34">
        <v>26.4</v>
      </c>
      <c r="M198" s="105">
        <f t="shared" si="19"/>
        <v>87.85999999999999</v>
      </c>
      <c r="N198" s="105">
        <f t="shared" si="16"/>
        <v>52.71599999999999</v>
      </c>
      <c r="O198" s="34"/>
      <c r="P198" s="34"/>
      <c r="Q198" s="105">
        <f t="shared" si="17"/>
        <v>82.71599999999998</v>
      </c>
      <c r="R198" s="106" t="s">
        <v>1264</v>
      </c>
    </row>
    <row r="199" spans="1:18" ht="14.25">
      <c r="A199" s="93">
        <v>196</v>
      </c>
      <c r="B199" s="93">
        <v>68</v>
      </c>
      <c r="C199" s="5" t="s">
        <v>528</v>
      </c>
      <c r="D199" s="6" t="s">
        <v>529</v>
      </c>
      <c r="E199" s="15" t="s">
        <v>1237</v>
      </c>
      <c r="F199" s="8" t="s">
        <v>216</v>
      </c>
      <c r="G199" s="9" t="s">
        <v>390</v>
      </c>
      <c r="H199" s="33">
        <v>71.5</v>
      </c>
      <c r="I199" s="92">
        <f t="shared" si="18"/>
        <v>28.6</v>
      </c>
      <c r="J199" s="34">
        <v>17.4</v>
      </c>
      <c r="K199" s="34">
        <v>43.6</v>
      </c>
      <c r="L199" s="34">
        <v>26.28</v>
      </c>
      <c r="M199" s="105">
        <f t="shared" si="19"/>
        <v>87.28</v>
      </c>
      <c r="N199" s="105">
        <f t="shared" si="16"/>
        <v>52.368</v>
      </c>
      <c r="O199" s="34"/>
      <c r="P199" s="34"/>
      <c r="Q199" s="105">
        <f t="shared" si="17"/>
        <v>80.968</v>
      </c>
      <c r="R199" s="106" t="s">
        <v>1264</v>
      </c>
    </row>
    <row r="200" spans="1:18" ht="14.25">
      <c r="A200" s="93">
        <v>197</v>
      </c>
      <c r="B200" s="93">
        <v>69</v>
      </c>
      <c r="C200" s="5" t="s">
        <v>530</v>
      </c>
      <c r="D200" s="6" t="s">
        <v>531</v>
      </c>
      <c r="E200" s="15" t="s">
        <v>1239</v>
      </c>
      <c r="F200" s="8" t="s">
        <v>339</v>
      </c>
      <c r="G200" s="9" t="s">
        <v>532</v>
      </c>
      <c r="H200" s="33">
        <v>56</v>
      </c>
      <c r="I200" s="92">
        <f t="shared" si="18"/>
        <v>22.400000000000002</v>
      </c>
      <c r="J200" s="34">
        <v>17</v>
      </c>
      <c r="K200" s="34">
        <v>42.5</v>
      </c>
      <c r="L200" s="34">
        <v>26.04</v>
      </c>
      <c r="M200" s="105">
        <f t="shared" si="19"/>
        <v>85.53999999999999</v>
      </c>
      <c r="N200" s="105">
        <f t="shared" si="16"/>
        <v>51.32399999999999</v>
      </c>
      <c r="O200" s="34"/>
      <c r="P200" s="34"/>
      <c r="Q200" s="105">
        <f t="shared" si="17"/>
        <v>73.72399999999999</v>
      </c>
      <c r="R200" s="106" t="s">
        <v>1264</v>
      </c>
    </row>
    <row r="201" spans="1:18" ht="14.25">
      <c r="A201" s="93">
        <v>198</v>
      </c>
      <c r="B201" s="93">
        <v>70</v>
      </c>
      <c r="C201" s="5" t="s">
        <v>533</v>
      </c>
      <c r="D201" s="6" t="s">
        <v>534</v>
      </c>
      <c r="E201" s="37" t="s">
        <v>5</v>
      </c>
      <c r="F201" s="8" t="s">
        <v>457</v>
      </c>
      <c r="G201" s="9" t="s">
        <v>535</v>
      </c>
      <c r="H201" s="33">
        <v>79.8</v>
      </c>
      <c r="I201" s="92">
        <f t="shared" si="18"/>
        <v>31.92</v>
      </c>
      <c r="J201" s="34">
        <v>16.88</v>
      </c>
      <c r="K201" s="34">
        <v>67.68</v>
      </c>
      <c r="L201" s="34"/>
      <c r="M201" s="105">
        <f t="shared" si="19"/>
        <v>84.56</v>
      </c>
      <c r="N201" s="105">
        <f t="shared" si="16"/>
        <v>50.736</v>
      </c>
      <c r="O201" s="34"/>
      <c r="P201" s="34"/>
      <c r="Q201" s="105">
        <f t="shared" si="17"/>
        <v>82.656</v>
      </c>
      <c r="R201" s="106" t="s">
        <v>1264</v>
      </c>
    </row>
    <row r="202" spans="1:18" ht="14.25">
      <c r="A202" s="93">
        <v>199</v>
      </c>
      <c r="B202" s="93">
        <v>71</v>
      </c>
      <c r="C202" s="5" t="s">
        <v>536</v>
      </c>
      <c r="D202" s="6" t="s">
        <v>537</v>
      </c>
      <c r="E202" s="37" t="s">
        <v>22</v>
      </c>
      <c r="F202" s="8" t="s">
        <v>538</v>
      </c>
      <c r="G202" s="9" t="s">
        <v>539</v>
      </c>
      <c r="H202" s="33">
        <v>76.9</v>
      </c>
      <c r="I202" s="92">
        <f t="shared" si="18"/>
        <v>30.760000000000005</v>
      </c>
      <c r="J202" s="34">
        <v>16.36</v>
      </c>
      <c r="K202" s="34">
        <v>65.76</v>
      </c>
      <c r="L202" s="34"/>
      <c r="M202" s="105">
        <f t="shared" si="19"/>
        <v>82.12</v>
      </c>
      <c r="N202" s="105">
        <f t="shared" si="16"/>
        <v>49.272</v>
      </c>
      <c r="O202" s="34"/>
      <c r="P202" s="34"/>
      <c r="Q202" s="105">
        <f t="shared" si="17"/>
        <v>80.03200000000001</v>
      </c>
      <c r="R202" s="106" t="s">
        <v>1264</v>
      </c>
    </row>
    <row r="203" spans="1:18" ht="15" customHeight="1">
      <c r="A203" s="93">
        <v>200</v>
      </c>
      <c r="B203" s="93">
        <v>1</v>
      </c>
      <c r="C203" s="5" t="s">
        <v>540</v>
      </c>
      <c r="D203" s="6" t="s">
        <v>541</v>
      </c>
      <c r="E203" s="15" t="s">
        <v>1239</v>
      </c>
      <c r="F203" s="8" t="s">
        <v>224</v>
      </c>
      <c r="G203" s="9" t="s">
        <v>225</v>
      </c>
      <c r="H203" s="20">
        <v>74.8</v>
      </c>
      <c r="I203" s="20">
        <f t="shared" si="18"/>
        <v>29.92</v>
      </c>
      <c r="J203" s="11">
        <v>18.36</v>
      </c>
      <c r="K203" s="11">
        <v>73.28</v>
      </c>
      <c r="L203" s="11"/>
      <c r="M203" s="11">
        <v>91.64</v>
      </c>
      <c r="N203" s="11">
        <f aca="true" t="shared" si="20" ref="N203:N209">0.6*M203</f>
        <v>54.984</v>
      </c>
      <c r="O203" s="11"/>
      <c r="P203" s="11"/>
      <c r="Q203" s="12">
        <f t="shared" si="17"/>
        <v>84.904</v>
      </c>
      <c r="R203" s="17" t="s">
        <v>1266</v>
      </c>
    </row>
    <row r="204" spans="1:18" ht="15" customHeight="1">
      <c r="A204" s="93">
        <v>201</v>
      </c>
      <c r="B204" s="93">
        <v>2</v>
      </c>
      <c r="C204" s="5" t="s">
        <v>542</v>
      </c>
      <c r="D204" s="6" t="s">
        <v>543</v>
      </c>
      <c r="E204" s="15" t="s">
        <v>1237</v>
      </c>
      <c r="F204" s="8" t="s">
        <v>204</v>
      </c>
      <c r="G204" s="9" t="s">
        <v>205</v>
      </c>
      <c r="H204" s="16">
        <v>86.8</v>
      </c>
      <c r="I204" s="20">
        <f t="shared" si="18"/>
        <v>34.72</v>
      </c>
      <c r="J204" s="11">
        <v>18.44</v>
      </c>
      <c r="K204" s="11">
        <v>73.92</v>
      </c>
      <c r="L204" s="11"/>
      <c r="M204" s="11">
        <v>92.36</v>
      </c>
      <c r="N204" s="11">
        <f t="shared" si="20"/>
        <v>55.416</v>
      </c>
      <c r="O204" s="11"/>
      <c r="P204" s="11"/>
      <c r="Q204" s="12">
        <f t="shared" si="17"/>
        <v>90.136</v>
      </c>
      <c r="R204" s="17" t="s">
        <v>1266</v>
      </c>
    </row>
    <row r="205" spans="1:18" ht="15" customHeight="1">
      <c r="A205" s="93">
        <v>202</v>
      </c>
      <c r="B205" s="93">
        <v>3</v>
      </c>
      <c r="C205" s="5" t="s">
        <v>544</v>
      </c>
      <c r="D205" s="6" t="s">
        <v>545</v>
      </c>
      <c r="E205" s="15" t="s">
        <v>1237</v>
      </c>
      <c r="F205" s="8" t="s">
        <v>259</v>
      </c>
      <c r="G205" s="9" t="s">
        <v>260</v>
      </c>
      <c r="H205" s="20">
        <v>73.9</v>
      </c>
      <c r="I205" s="20">
        <f t="shared" si="18"/>
        <v>29.560000000000002</v>
      </c>
      <c r="J205" s="11">
        <v>17.64</v>
      </c>
      <c r="K205" s="40">
        <v>70.4</v>
      </c>
      <c r="L205" s="11"/>
      <c r="M205" s="11">
        <v>88.04</v>
      </c>
      <c r="N205" s="11">
        <f t="shared" si="20"/>
        <v>52.824000000000005</v>
      </c>
      <c r="O205" s="11"/>
      <c r="P205" s="11"/>
      <c r="Q205" s="12">
        <f t="shared" si="17"/>
        <v>82.38400000000001</v>
      </c>
      <c r="R205" s="17" t="s">
        <v>1266</v>
      </c>
    </row>
    <row r="206" spans="1:18" ht="15" customHeight="1">
      <c r="A206" s="93">
        <v>203</v>
      </c>
      <c r="B206" s="93">
        <v>4</v>
      </c>
      <c r="C206" s="5" t="s">
        <v>546</v>
      </c>
      <c r="D206" s="6" t="s">
        <v>547</v>
      </c>
      <c r="E206" s="15" t="s">
        <v>1239</v>
      </c>
      <c r="F206" s="8" t="s">
        <v>212</v>
      </c>
      <c r="G206" s="9" t="s">
        <v>213</v>
      </c>
      <c r="H206" s="16">
        <v>81.6</v>
      </c>
      <c r="I206" s="20">
        <f t="shared" si="18"/>
        <v>32.64</v>
      </c>
      <c r="J206" s="11">
        <v>16.72</v>
      </c>
      <c r="K206" s="11">
        <v>66.4</v>
      </c>
      <c r="L206" s="11"/>
      <c r="M206" s="11">
        <v>83.12</v>
      </c>
      <c r="N206" s="11">
        <f t="shared" si="20"/>
        <v>49.872</v>
      </c>
      <c r="O206" s="11"/>
      <c r="P206" s="11"/>
      <c r="Q206" s="12">
        <f t="shared" si="17"/>
        <v>82.512</v>
      </c>
      <c r="R206" s="17" t="s">
        <v>1266</v>
      </c>
    </row>
    <row r="207" spans="1:18" ht="15" customHeight="1">
      <c r="A207" s="93">
        <v>204</v>
      </c>
      <c r="B207" s="93">
        <v>5</v>
      </c>
      <c r="C207" s="5" t="s">
        <v>548</v>
      </c>
      <c r="D207" s="6" t="s">
        <v>549</v>
      </c>
      <c r="E207" s="15" t="s">
        <v>1239</v>
      </c>
      <c r="F207" s="8" t="s">
        <v>216</v>
      </c>
      <c r="G207" s="9" t="s">
        <v>217</v>
      </c>
      <c r="H207" s="16">
        <v>71</v>
      </c>
      <c r="I207" s="20">
        <f t="shared" si="18"/>
        <v>28.400000000000002</v>
      </c>
      <c r="J207" s="11">
        <v>17.68</v>
      </c>
      <c r="K207" s="11">
        <v>44.1</v>
      </c>
      <c r="L207" s="11">
        <v>26.76</v>
      </c>
      <c r="M207" s="11">
        <v>88.54</v>
      </c>
      <c r="N207" s="11">
        <f t="shared" si="20"/>
        <v>53.124</v>
      </c>
      <c r="O207" s="11"/>
      <c r="P207" s="11"/>
      <c r="Q207" s="12">
        <f t="shared" si="17"/>
        <v>81.524</v>
      </c>
      <c r="R207" s="17" t="s">
        <v>1266</v>
      </c>
    </row>
    <row r="208" spans="1:18" ht="15" customHeight="1">
      <c r="A208" s="93">
        <v>205</v>
      </c>
      <c r="B208" s="93">
        <v>6</v>
      </c>
      <c r="C208" s="5" t="s">
        <v>550</v>
      </c>
      <c r="D208" s="6" t="s">
        <v>551</v>
      </c>
      <c r="E208" s="15" t="s">
        <v>1239</v>
      </c>
      <c r="F208" s="8" t="s">
        <v>230</v>
      </c>
      <c r="G208" s="9" t="s">
        <v>290</v>
      </c>
      <c r="H208" s="16">
        <v>77.5</v>
      </c>
      <c r="I208" s="20">
        <f t="shared" si="18"/>
        <v>31</v>
      </c>
      <c r="J208" s="11">
        <v>17.08</v>
      </c>
      <c r="K208" s="11">
        <v>70.64</v>
      </c>
      <c r="L208" s="11"/>
      <c r="M208" s="11">
        <v>87.72</v>
      </c>
      <c r="N208" s="11">
        <f t="shared" si="20"/>
        <v>52.632</v>
      </c>
      <c r="O208" s="11"/>
      <c r="P208" s="11"/>
      <c r="Q208" s="12">
        <f t="shared" si="17"/>
        <v>83.632</v>
      </c>
      <c r="R208" s="17" t="s">
        <v>1266</v>
      </c>
    </row>
    <row r="209" spans="1:18" ht="15" customHeight="1">
      <c r="A209" s="93">
        <v>206</v>
      </c>
      <c r="B209" s="93">
        <v>7</v>
      </c>
      <c r="C209" s="5" t="s">
        <v>552</v>
      </c>
      <c r="D209" s="6" t="s">
        <v>553</v>
      </c>
      <c r="E209" s="15" t="s">
        <v>1239</v>
      </c>
      <c r="F209" s="8" t="s">
        <v>248</v>
      </c>
      <c r="G209" s="9" t="s">
        <v>300</v>
      </c>
      <c r="H209" s="20">
        <v>81.4</v>
      </c>
      <c r="I209" s="20">
        <f t="shared" si="18"/>
        <v>32.56</v>
      </c>
      <c r="J209" s="11">
        <v>17.6</v>
      </c>
      <c r="K209" s="11">
        <v>70.96</v>
      </c>
      <c r="L209" s="11"/>
      <c r="M209" s="11">
        <v>88.56</v>
      </c>
      <c r="N209" s="11">
        <f t="shared" si="20"/>
        <v>53.136</v>
      </c>
      <c r="O209" s="11"/>
      <c r="P209" s="11"/>
      <c r="Q209" s="12">
        <f t="shared" si="17"/>
        <v>85.696</v>
      </c>
      <c r="R209" s="17" t="s">
        <v>1266</v>
      </c>
    </row>
    <row r="210" spans="1:18" ht="15" customHeight="1">
      <c r="A210" s="93">
        <v>207</v>
      </c>
      <c r="B210" s="93">
        <v>1</v>
      </c>
      <c r="C210" s="5" t="s">
        <v>554</v>
      </c>
      <c r="D210" s="6" t="s">
        <v>555</v>
      </c>
      <c r="E210" s="19" t="s">
        <v>5</v>
      </c>
      <c r="F210" s="8" t="s">
        <v>224</v>
      </c>
      <c r="G210" s="9" t="s">
        <v>225</v>
      </c>
      <c r="H210" s="20">
        <v>76.8</v>
      </c>
      <c r="I210" s="11">
        <f t="shared" si="18"/>
        <v>30.72</v>
      </c>
      <c r="J210" s="11">
        <v>18.12</v>
      </c>
      <c r="K210" s="11">
        <v>73.12</v>
      </c>
      <c r="L210" s="108"/>
      <c r="M210" s="11">
        <f aca="true" t="shared" si="21" ref="M210:M233">SUM(J210:L210)</f>
        <v>91.24000000000001</v>
      </c>
      <c r="N210" s="109">
        <f aca="true" t="shared" si="22" ref="N210:N235">M210*0.6</f>
        <v>54.74400000000001</v>
      </c>
      <c r="O210" s="110"/>
      <c r="P210" s="110"/>
      <c r="Q210" s="11">
        <f t="shared" si="17"/>
        <v>85.464</v>
      </c>
      <c r="R210" s="13" t="s">
        <v>1267</v>
      </c>
    </row>
    <row r="211" spans="1:18" ht="15" customHeight="1">
      <c r="A211" s="93">
        <v>208</v>
      </c>
      <c r="B211" s="93">
        <v>2</v>
      </c>
      <c r="C211" s="5" t="s">
        <v>556</v>
      </c>
      <c r="D211" s="6" t="s">
        <v>557</v>
      </c>
      <c r="E211" s="19" t="s">
        <v>5</v>
      </c>
      <c r="F211" s="8" t="s">
        <v>224</v>
      </c>
      <c r="G211" s="9" t="s">
        <v>225</v>
      </c>
      <c r="H211" s="20">
        <v>74.8</v>
      </c>
      <c r="I211" s="11">
        <f t="shared" si="18"/>
        <v>29.92</v>
      </c>
      <c r="J211" s="11">
        <v>17.48</v>
      </c>
      <c r="K211" s="11">
        <v>70.4</v>
      </c>
      <c r="L211" s="108"/>
      <c r="M211" s="11">
        <f t="shared" si="21"/>
        <v>87.88000000000001</v>
      </c>
      <c r="N211" s="109">
        <f t="shared" si="22"/>
        <v>52.728</v>
      </c>
      <c r="O211" s="110"/>
      <c r="P211" s="110"/>
      <c r="Q211" s="11">
        <f t="shared" si="17"/>
        <v>82.648</v>
      </c>
      <c r="R211" s="13" t="s">
        <v>1267</v>
      </c>
    </row>
    <row r="212" spans="1:18" ht="15" customHeight="1">
      <c r="A212" s="93">
        <v>209</v>
      </c>
      <c r="B212" s="93">
        <v>3</v>
      </c>
      <c r="C212" s="5" t="s">
        <v>558</v>
      </c>
      <c r="D212" s="6" t="s">
        <v>559</v>
      </c>
      <c r="E212" s="19" t="s">
        <v>22</v>
      </c>
      <c r="F212" s="8" t="s">
        <v>224</v>
      </c>
      <c r="G212" s="9" t="s">
        <v>225</v>
      </c>
      <c r="H212" s="16">
        <v>72.5</v>
      </c>
      <c r="I212" s="11">
        <f t="shared" si="18"/>
        <v>29</v>
      </c>
      <c r="J212" s="11">
        <v>17.32</v>
      </c>
      <c r="K212" s="11">
        <v>69.12</v>
      </c>
      <c r="L212" s="108"/>
      <c r="M212" s="11">
        <f t="shared" si="21"/>
        <v>86.44</v>
      </c>
      <c r="N212" s="109">
        <f t="shared" si="22"/>
        <v>51.864</v>
      </c>
      <c r="O212" s="110"/>
      <c r="P212" s="110"/>
      <c r="Q212" s="11">
        <f t="shared" si="17"/>
        <v>80.864</v>
      </c>
      <c r="R212" s="13" t="s">
        <v>1267</v>
      </c>
    </row>
    <row r="213" spans="1:18" ht="15" customHeight="1">
      <c r="A213" s="93">
        <v>210</v>
      </c>
      <c r="B213" s="93">
        <v>4</v>
      </c>
      <c r="C213" s="5" t="s">
        <v>560</v>
      </c>
      <c r="D213" s="6" t="s">
        <v>561</v>
      </c>
      <c r="E213" s="19" t="s">
        <v>22</v>
      </c>
      <c r="F213" s="8" t="s">
        <v>230</v>
      </c>
      <c r="G213" s="9" t="s">
        <v>231</v>
      </c>
      <c r="H213" s="16">
        <v>81.1</v>
      </c>
      <c r="I213" s="11">
        <f t="shared" si="18"/>
        <v>32.44</v>
      </c>
      <c r="J213" s="11">
        <v>17.16</v>
      </c>
      <c r="K213" s="11">
        <v>68.96</v>
      </c>
      <c r="L213" s="108"/>
      <c r="M213" s="11">
        <f t="shared" si="21"/>
        <v>86.11999999999999</v>
      </c>
      <c r="N213" s="109">
        <f t="shared" si="22"/>
        <v>51.67199999999999</v>
      </c>
      <c r="O213" s="110"/>
      <c r="P213" s="110"/>
      <c r="Q213" s="11">
        <f t="shared" si="17"/>
        <v>84.112</v>
      </c>
      <c r="R213" s="13" t="s">
        <v>1267</v>
      </c>
    </row>
    <row r="214" spans="1:18" ht="15" customHeight="1">
      <c r="A214" s="93">
        <v>211</v>
      </c>
      <c r="B214" s="93">
        <v>5</v>
      </c>
      <c r="C214" s="5" t="s">
        <v>562</v>
      </c>
      <c r="D214" s="6" t="s">
        <v>563</v>
      </c>
      <c r="E214" s="19" t="s">
        <v>22</v>
      </c>
      <c r="F214" s="8" t="s">
        <v>230</v>
      </c>
      <c r="G214" s="9" t="s">
        <v>231</v>
      </c>
      <c r="H214" s="16">
        <v>66.9</v>
      </c>
      <c r="I214" s="11">
        <f t="shared" si="18"/>
        <v>26.760000000000005</v>
      </c>
      <c r="J214" s="11">
        <v>16.44</v>
      </c>
      <c r="K214" s="11">
        <v>65.6</v>
      </c>
      <c r="L214" s="108"/>
      <c r="M214" s="11">
        <f t="shared" si="21"/>
        <v>82.03999999999999</v>
      </c>
      <c r="N214" s="109">
        <f t="shared" si="22"/>
        <v>49.224</v>
      </c>
      <c r="O214" s="110"/>
      <c r="P214" s="110"/>
      <c r="Q214" s="11">
        <f t="shared" si="17"/>
        <v>75.98400000000001</v>
      </c>
      <c r="R214" s="13" t="s">
        <v>1267</v>
      </c>
    </row>
    <row r="215" spans="1:18" ht="15" customHeight="1">
      <c r="A215" s="93">
        <v>212</v>
      </c>
      <c r="B215" s="93">
        <v>6</v>
      </c>
      <c r="C215" s="5" t="s">
        <v>564</v>
      </c>
      <c r="D215" s="6" t="s">
        <v>565</v>
      </c>
      <c r="E215" s="19" t="s">
        <v>5</v>
      </c>
      <c r="F215" s="8" t="s">
        <v>248</v>
      </c>
      <c r="G215" s="9" t="s">
        <v>249</v>
      </c>
      <c r="H215" s="20">
        <v>65.8</v>
      </c>
      <c r="I215" s="11">
        <f t="shared" si="18"/>
        <v>26.32</v>
      </c>
      <c r="J215" s="11">
        <v>16.4</v>
      </c>
      <c r="K215" s="11">
        <v>64.8</v>
      </c>
      <c r="L215" s="108"/>
      <c r="M215" s="11">
        <f t="shared" si="21"/>
        <v>81.19999999999999</v>
      </c>
      <c r="N215" s="109">
        <f t="shared" si="22"/>
        <v>48.71999999999999</v>
      </c>
      <c r="O215" s="110"/>
      <c r="P215" s="110"/>
      <c r="Q215" s="11">
        <f t="shared" si="17"/>
        <v>75.03999999999999</v>
      </c>
      <c r="R215" s="13" t="s">
        <v>1267</v>
      </c>
    </row>
    <row r="216" spans="1:18" ht="15" customHeight="1">
      <c r="A216" s="93">
        <v>213</v>
      </c>
      <c r="B216" s="93">
        <v>7</v>
      </c>
      <c r="C216" s="5" t="s">
        <v>566</v>
      </c>
      <c r="D216" s="6" t="s">
        <v>567</v>
      </c>
      <c r="E216" s="19" t="s">
        <v>5</v>
      </c>
      <c r="F216" s="8" t="s">
        <v>208</v>
      </c>
      <c r="G216" s="9" t="s">
        <v>209</v>
      </c>
      <c r="H216" s="16">
        <v>74.4</v>
      </c>
      <c r="I216" s="11">
        <f t="shared" si="18"/>
        <v>29.760000000000005</v>
      </c>
      <c r="J216" s="11">
        <v>18.64</v>
      </c>
      <c r="K216" s="11">
        <v>73.76</v>
      </c>
      <c r="L216" s="108"/>
      <c r="M216" s="11">
        <f t="shared" si="21"/>
        <v>92.4</v>
      </c>
      <c r="N216" s="109">
        <f t="shared" si="22"/>
        <v>55.440000000000005</v>
      </c>
      <c r="O216" s="110"/>
      <c r="P216" s="110"/>
      <c r="Q216" s="11">
        <f t="shared" si="17"/>
        <v>85.20000000000002</v>
      </c>
      <c r="R216" s="13" t="s">
        <v>1267</v>
      </c>
    </row>
    <row r="217" spans="1:18" ht="15" customHeight="1">
      <c r="A217" s="93">
        <v>214</v>
      </c>
      <c r="B217" s="93">
        <v>8</v>
      </c>
      <c r="C217" s="5" t="s">
        <v>568</v>
      </c>
      <c r="D217" s="6" t="s">
        <v>569</v>
      </c>
      <c r="E217" s="19" t="s">
        <v>5</v>
      </c>
      <c r="F217" s="8" t="s">
        <v>265</v>
      </c>
      <c r="G217" s="9" t="s">
        <v>266</v>
      </c>
      <c r="H217" s="16">
        <v>81.6</v>
      </c>
      <c r="I217" s="11">
        <f t="shared" si="18"/>
        <v>32.64</v>
      </c>
      <c r="J217" s="11">
        <v>15.88</v>
      </c>
      <c r="K217" s="11">
        <v>64.16</v>
      </c>
      <c r="L217" s="108"/>
      <c r="M217" s="11">
        <f t="shared" si="21"/>
        <v>80.03999999999999</v>
      </c>
      <c r="N217" s="109">
        <f t="shared" si="22"/>
        <v>48.023999999999994</v>
      </c>
      <c r="O217" s="110"/>
      <c r="P217" s="110"/>
      <c r="Q217" s="11">
        <f t="shared" si="17"/>
        <v>80.66399999999999</v>
      </c>
      <c r="R217" s="13" t="s">
        <v>1267</v>
      </c>
    </row>
    <row r="218" spans="1:18" ht="15" customHeight="1">
      <c r="A218" s="93">
        <v>215</v>
      </c>
      <c r="B218" s="93">
        <v>9</v>
      </c>
      <c r="C218" s="5" t="s">
        <v>570</v>
      </c>
      <c r="D218" s="6" t="s">
        <v>571</v>
      </c>
      <c r="E218" s="19" t="s">
        <v>5</v>
      </c>
      <c r="F218" s="8" t="s">
        <v>212</v>
      </c>
      <c r="G218" s="9" t="s">
        <v>213</v>
      </c>
      <c r="H218" s="16">
        <v>82.9</v>
      </c>
      <c r="I218" s="11">
        <f t="shared" si="18"/>
        <v>33.160000000000004</v>
      </c>
      <c r="J218" s="11">
        <v>17.56</v>
      </c>
      <c r="K218" s="11">
        <v>69.76</v>
      </c>
      <c r="L218" s="108"/>
      <c r="M218" s="11">
        <f t="shared" si="21"/>
        <v>87.32000000000001</v>
      </c>
      <c r="N218" s="109">
        <f t="shared" si="22"/>
        <v>52.392</v>
      </c>
      <c r="O218" s="110"/>
      <c r="P218" s="110"/>
      <c r="Q218" s="11">
        <f t="shared" si="17"/>
        <v>85.552</v>
      </c>
      <c r="R218" s="13" t="s">
        <v>1267</v>
      </c>
    </row>
    <row r="219" spans="1:18" ht="15" customHeight="1">
      <c r="A219" s="93">
        <v>216</v>
      </c>
      <c r="B219" s="93">
        <v>10</v>
      </c>
      <c r="C219" s="5" t="s">
        <v>572</v>
      </c>
      <c r="D219" s="6" t="s">
        <v>573</v>
      </c>
      <c r="E219" s="19" t="s">
        <v>5</v>
      </c>
      <c r="F219" s="8" t="s">
        <v>574</v>
      </c>
      <c r="G219" s="9" t="s">
        <v>575</v>
      </c>
      <c r="H219" s="16">
        <v>68.9</v>
      </c>
      <c r="I219" s="11">
        <f t="shared" si="18"/>
        <v>27.560000000000002</v>
      </c>
      <c r="J219" s="11">
        <v>16.52</v>
      </c>
      <c r="K219" s="11">
        <v>41.4</v>
      </c>
      <c r="L219" s="108">
        <v>24.9</v>
      </c>
      <c r="M219" s="11">
        <f t="shared" si="21"/>
        <v>82.82</v>
      </c>
      <c r="N219" s="109">
        <f t="shared" si="22"/>
        <v>49.69199999999999</v>
      </c>
      <c r="O219" s="110"/>
      <c r="P219" s="110"/>
      <c r="Q219" s="11">
        <f t="shared" si="17"/>
        <v>77.252</v>
      </c>
      <c r="R219" s="13" t="s">
        <v>1267</v>
      </c>
    </row>
    <row r="220" spans="1:18" ht="15" customHeight="1">
      <c r="A220" s="93">
        <v>217</v>
      </c>
      <c r="B220" s="93">
        <v>11</v>
      </c>
      <c r="C220" s="5" t="s">
        <v>576</v>
      </c>
      <c r="D220" s="6" t="s">
        <v>577</v>
      </c>
      <c r="E220" s="19" t="s">
        <v>5</v>
      </c>
      <c r="F220" s="8" t="s">
        <v>224</v>
      </c>
      <c r="G220" s="9" t="s">
        <v>285</v>
      </c>
      <c r="H220" s="16">
        <v>70.3</v>
      </c>
      <c r="I220" s="11">
        <f t="shared" si="18"/>
        <v>28.12</v>
      </c>
      <c r="J220" s="11">
        <v>18.56</v>
      </c>
      <c r="K220" s="11">
        <v>74.24</v>
      </c>
      <c r="L220" s="108"/>
      <c r="M220" s="11">
        <f t="shared" si="21"/>
        <v>92.8</v>
      </c>
      <c r="N220" s="109">
        <f t="shared" si="22"/>
        <v>55.68</v>
      </c>
      <c r="O220" s="110"/>
      <c r="P220" s="110"/>
      <c r="Q220" s="11">
        <f t="shared" si="17"/>
        <v>83.8</v>
      </c>
      <c r="R220" s="13" t="s">
        <v>1267</v>
      </c>
    </row>
    <row r="221" spans="1:18" ht="15" customHeight="1">
      <c r="A221" s="93">
        <v>218</v>
      </c>
      <c r="B221" s="93">
        <v>12</v>
      </c>
      <c r="C221" s="5" t="s">
        <v>578</v>
      </c>
      <c r="D221" s="6" t="s">
        <v>579</v>
      </c>
      <c r="E221" s="19" t="s">
        <v>5</v>
      </c>
      <c r="F221" s="8" t="s">
        <v>224</v>
      </c>
      <c r="G221" s="9" t="s">
        <v>285</v>
      </c>
      <c r="H221" s="16">
        <v>71</v>
      </c>
      <c r="I221" s="11">
        <f t="shared" si="18"/>
        <v>28.400000000000002</v>
      </c>
      <c r="J221" s="11">
        <v>18.24</v>
      </c>
      <c r="K221" s="11">
        <v>72.48</v>
      </c>
      <c r="L221" s="108"/>
      <c r="M221" s="11">
        <f t="shared" si="21"/>
        <v>90.72</v>
      </c>
      <c r="N221" s="109">
        <f t="shared" si="22"/>
        <v>54.431999999999995</v>
      </c>
      <c r="O221" s="110"/>
      <c r="P221" s="110"/>
      <c r="Q221" s="11">
        <f t="shared" si="17"/>
        <v>82.832</v>
      </c>
      <c r="R221" s="13" t="s">
        <v>1267</v>
      </c>
    </row>
    <row r="222" spans="1:18" ht="15" customHeight="1">
      <c r="A222" s="93">
        <v>219</v>
      </c>
      <c r="B222" s="93">
        <v>13</v>
      </c>
      <c r="C222" s="5" t="s">
        <v>580</v>
      </c>
      <c r="D222" s="6" t="s">
        <v>581</v>
      </c>
      <c r="E222" s="19" t="s">
        <v>22</v>
      </c>
      <c r="F222" s="8" t="s">
        <v>230</v>
      </c>
      <c r="G222" s="9" t="s">
        <v>290</v>
      </c>
      <c r="H222" s="20">
        <v>71.5</v>
      </c>
      <c r="I222" s="11">
        <f t="shared" si="18"/>
        <v>28.6</v>
      </c>
      <c r="J222" s="11">
        <v>16.92</v>
      </c>
      <c r="K222" s="11">
        <v>68</v>
      </c>
      <c r="L222" s="108"/>
      <c r="M222" s="11">
        <f t="shared" si="21"/>
        <v>84.92</v>
      </c>
      <c r="N222" s="109">
        <f t="shared" si="22"/>
        <v>50.952</v>
      </c>
      <c r="O222" s="110"/>
      <c r="P222" s="110"/>
      <c r="Q222" s="11">
        <f t="shared" si="17"/>
        <v>79.55199999999999</v>
      </c>
      <c r="R222" s="13" t="s">
        <v>1267</v>
      </c>
    </row>
    <row r="223" spans="1:18" ht="15" customHeight="1">
      <c r="A223" s="93">
        <v>220</v>
      </c>
      <c r="B223" s="93">
        <v>14</v>
      </c>
      <c r="C223" s="5" t="s">
        <v>582</v>
      </c>
      <c r="D223" s="6" t="s">
        <v>583</v>
      </c>
      <c r="E223" s="19" t="s">
        <v>22</v>
      </c>
      <c r="F223" s="8" t="s">
        <v>230</v>
      </c>
      <c r="G223" s="9" t="s">
        <v>290</v>
      </c>
      <c r="H223" s="16">
        <v>70.4</v>
      </c>
      <c r="I223" s="11">
        <f t="shared" si="18"/>
        <v>28.160000000000004</v>
      </c>
      <c r="J223" s="11">
        <v>16.56</v>
      </c>
      <c r="K223" s="11">
        <v>67.36</v>
      </c>
      <c r="L223" s="108"/>
      <c r="M223" s="11">
        <f t="shared" si="21"/>
        <v>83.92</v>
      </c>
      <c r="N223" s="109">
        <f t="shared" si="22"/>
        <v>50.352</v>
      </c>
      <c r="O223" s="110"/>
      <c r="P223" s="110"/>
      <c r="Q223" s="11">
        <f t="shared" si="17"/>
        <v>78.512</v>
      </c>
      <c r="R223" s="13" t="s">
        <v>1267</v>
      </c>
    </row>
    <row r="224" spans="1:18" ht="15" customHeight="1">
      <c r="A224" s="93">
        <v>221</v>
      </c>
      <c r="B224" s="93">
        <v>15</v>
      </c>
      <c r="C224" s="5" t="s">
        <v>584</v>
      </c>
      <c r="D224" s="6" t="s">
        <v>585</v>
      </c>
      <c r="E224" s="19" t="s">
        <v>5</v>
      </c>
      <c r="F224" s="8" t="s">
        <v>230</v>
      </c>
      <c r="G224" s="9" t="s">
        <v>290</v>
      </c>
      <c r="H224" s="20">
        <v>71.7</v>
      </c>
      <c r="I224" s="11">
        <f t="shared" si="18"/>
        <v>28.680000000000003</v>
      </c>
      <c r="J224" s="11">
        <v>15.8</v>
      </c>
      <c r="K224" s="11">
        <v>63.04</v>
      </c>
      <c r="L224" s="108"/>
      <c r="M224" s="11">
        <f t="shared" si="21"/>
        <v>78.84</v>
      </c>
      <c r="N224" s="109">
        <f t="shared" si="22"/>
        <v>47.304</v>
      </c>
      <c r="O224" s="110"/>
      <c r="P224" s="110"/>
      <c r="Q224" s="11">
        <f t="shared" si="17"/>
        <v>75.98400000000001</v>
      </c>
      <c r="R224" s="13" t="s">
        <v>1267</v>
      </c>
    </row>
    <row r="225" spans="1:18" ht="15" customHeight="1">
      <c r="A225" s="93">
        <v>222</v>
      </c>
      <c r="B225" s="93">
        <v>16</v>
      </c>
      <c r="C225" s="5" t="s">
        <v>586</v>
      </c>
      <c r="D225" s="6" t="s">
        <v>587</v>
      </c>
      <c r="E225" s="19" t="s">
        <v>5</v>
      </c>
      <c r="F225" s="8" t="s">
        <v>204</v>
      </c>
      <c r="G225" s="9" t="s">
        <v>295</v>
      </c>
      <c r="H225" s="20">
        <v>81.15</v>
      </c>
      <c r="I225" s="11">
        <f t="shared" si="18"/>
        <v>32.46</v>
      </c>
      <c r="J225" s="11">
        <v>17.22</v>
      </c>
      <c r="K225" s="11">
        <v>69.66</v>
      </c>
      <c r="L225" s="108"/>
      <c r="M225" s="11">
        <f t="shared" si="21"/>
        <v>86.88</v>
      </c>
      <c r="N225" s="109">
        <f t="shared" si="22"/>
        <v>52.12799999999999</v>
      </c>
      <c r="O225" s="110"/>
      <c r="P225" s="110"/>
      <c r="Q225" s="11">
        <f t="shared" si="17"/>
        <v>84.588</v>
      </c>
      <c r="R225" s="13" t="s">
        <v>1267</v>
      </c>
    </row>
    <row r="226" spans="1:18" ht="15" customHeight="1">
      <c r="A226" s="93">
        <v>223</v>
      </c>
      <c r="B226" s="93">
        <v>17</v>
      </c>
      <c r="C226" s="5" t="s">
        <v>588</v>
      </c>
      <c r="D226" s="6" t="s">
        <v>589</v>
      </c>
      <c r="E226" s="19" t="s">
        <v>5</v>
      </c>
      <c r="F226" s="8" t="s">
        <v>204</v>
      </c>
      <c r="G226" s="9" t="s">
        <v>295</v>
      </c>
      <c r="H226" s="20">
        <v>83.6</v>
      </c>
      <c r="I226" s="11">
        <f t="shared" si="18"/>
        <v>33.44</v>
      </c>
      <c r="J226" s="11">
        <v>16.82</v>
      </c>
      <c r="K226" s="11">
        <v>66.24</v>
      </c>
      <c r="L226" s="108"/>
      <c r="M226" s="11">
        <f t="shared" si="21"/>
        <v>83.06</v>
      </c>
      <c r="N226" s="109">
        <f t="shared" si="22"/>
        <v>49.836</v>
      </c>
      <c r="O226" s="110"/>
      <c r="P226" s="110"/>
      <c r="Q226" s="11">
        <f t="shared" si="17"/>
        <v>83.276</v>
      </c>
      <c r="R226" s="13" t="s">
        <v>1267</v>
      </c>
    </row>
    <row r="227" spans="1:18" ht="15" customHeight="1">
      <c r="A227" s="93">
        <v>224</v>
      </c>
      <c r="B227" s="93">
        <v>18</v>
      </c>
      <c r="C227" s="5" t="s">
        <v>590</v>
      </c>
      <c r="D227" s="6" t="s">
        <v>591</v>
      </c>
      <c r="E227" s="19" t="s">
        <v>5</v>
      </c>
      <c r="F227" s="6" t="s">
        <v>259</v>
      </c>
      <c r="G227" s="9" t="s">
        <v>376</v>
      </c>
      <c r="H227" s="10">
        <v>74.9</v>
      </c>
      <c r="I227" s="11">
        <f t="shared" si="18"/>
        <v>29.960000000000004</v>
      </c>
      <c r="J227" s="11">
        <v>17.2</v>
      </c>
      <c r="K227" s="11">
        <v>68.48</v>
      </c>
      <c r="L227" s="108"/>
      <c r="M227" s="11">
        <f t="shared" si="21"/>
        <v>85.68</v>
      </c>
      <c r="N227" s="109">
        <f t="shared" si="22"/>
        <v>51.408</v>
      </c>
      <c r="O227" s="110"/>
      <c r="P227" s="110"/>
      <c r="Q227" s="11">
        <f t="shared" si="17"/>
        <v>81.36800000000001</v>
      </c>
      <c r="R227" s="13" t="s">
        <v>1267</v>
      </c>
    </row>
    <row r="228" spans="1:18" ht="15" customHeight="1">
      <c r="A228" s="93">
        <v>225</v>
      </c>
      <c r="B228" s="93">
        <v>19</v>
      </c>
      <c r="C228" s="5" t="s">
        <v>592</v>
      </c>
      <c r="D228" s="6" t="s">
        <v>593</v>
      </c>
      <c r="E228" s="19" t="s">
        <v>22</v>
      </c>
      <c r="F228" s="6" t="s">
        <v>208</v>
      </c>
      <c r="G228" s="9" t="s">
        <v>309</v>
      </c>
      <c r="H228" s="10">
        <v>86.1</v>
      </c>
      <c r="I228" s="11">
        <f t="shared" si="18"/>
        <v>34.44</v>
      </c>
      <c r="J228" s="11">
        <v>18.36</v>
      </c>
      <c r="K228" s="11">
        <v>73.44</v>
      </c>
      <c r="L228" s="108"/>
      <c r="M228" s="11">
        <f t="shared" si="21"/>
        <v>91.8</v>
      </c>
      <c r="N228" s="109">
        <f t="shared" si="22"/>
        <v>55.08</v>
      </c>
      <c r="O228" s="110"/>
      <c r="P228" s="110"/>
      <c r="Q228" s="11">
        <f aca="true" t="shared" si="23" ref="Q228:Q235">I228+N228</f>
        <v>89.52</v>
      </c>
      <c r="R228" s="13" t="s">
        <v>1267</v>
      </c>
    </row>
    <row r="229" spans="1:18" ht="15" customHeight="1">
      <c r="A229" s="93">
        <v>226</v>
      </c>
      <c r="B229" s="93">
        <v>20</v>
      </c>
      <c r="C229" s="5" t="s">
        <v>594</v>
      </c>
      <c r="D229" s="6" t="s">
        <v>595</v>
      </c>
      <c r="E229" s="19" t="s">
        <v>22</v>
      </c>
      <c r="F229" s="6" t="s">
        <v>596</v>
      </c>
      <c r="G229" s="9" t="s">
        <v>597</v>
      </c>
      <c r="H229" s="10">
        <v>68.7</v>
      </c>
      <c r="I229" s="11">
        <f t="shared" si="18"/>
        <v>27.480000000000004</v>
      </c>
      <c r="J229" s="11">
        <v>15.92</v>
      </c>
      <c r="K229" s="11">
        <v>39.9</v>
      </c>
      <c r="L229" s="108">
        <v>23.88</v>
      </c>
      <c r="M229" s="11">
        <f t="shared" si="21"/>
        <v>79.7</v>
      </c>
      <c r="N229" s="109">
        <f t="shared" si="22"/>
        <v>47.82</v>
      </c>
      <c r="O229" s="110"/>
      <c r="P229" s="110"/>
      <c r="Q229" s="11">
        <f t="shared" si="23"/>
        <v>75.30000000000001</v>
      </c>
      <c r="R229" s="13" t="s">
        <v>1267</v>
      </c>
    </row>
    <row r="230" spans="1:18" ht="15" customHeight="1">
      <c r="A230" s="93">
        <v>227</v>
      </c>
      <c r="B230" s="93">
        <v>21</v>
      </c>
      <c r="C230" s="5" t="s">
        <v>598</v>
      </c>
      <c r="D230" s="6" t="s">
        <v>599</v>
      </c>
      <c r="E230" s="19" t="s">
        <v>5</v>
      </c>
      <c r="F230" s="6" t="s">
        <v>339</v>
      </c>
      <c r="G230" s="9" t="s">
        <v>532</v>
      </c>
      <c r="H230" s="10">
        <v>65</v>
      </c>
      <c r="I230" s="11">
        <f t="shared" si="18"/>
        <v>26</v>
      </c>
      <c r="J230" s="11">
        <v>14.68</v>
      </c>
      <c r="K230" s="11">
        <v>36.8</v>
      </c>
      <c r="L230" s="108">
        <v>22.38</v>
      </c>
      <c r="M230" s="11">
        <f t="shared" si="21"/>
        <v>73.86</v>
      </c>
      <c r="N230" s="109">
        <f t="shared" si="22"/>
        <v>44.315999999999995</v>
      </c>
      <c r="O230" s="110"/>
      <c r="P230" s="110"/>
      <c r="Q230" s="11">
        <f t="shared" si="23"/>
        <v>70.316</v>
      </c>
      <c r="R230" s="13" t="s">
        <v>1267</v>
      </c>
    </row>
    <row r="231" spans="1:18" ht="15" customHeight="1">
      <c r="A231" s="93">
        <v>228</v>
      </c>
      <c r="B231" s="93">
        <v>22</v>
      </c>
      <c r="C231" s="5" t="s">
        <v>600</v>
      </c>
      <c r="D231" s="6" t="s">
        <v>601</v>
      </c>
      <c r="E231" s="19" t="s">
        <v>22</v>
      </c>
      <c r="F231" s="6" t="s">
        <v>180</v>
      </c>
      <c r="G231" s="9" t="s">
        <v>602</v>
      </c>
      <c r="H231" s="10">
        <v>58.1</v>
      </c>
      <c r="I231" s="11">
        <f t="shared" si="18"/>
        <v>23.240000000000002</v>
      </c>
      <c r="J231" s="11">
        <v>15.68</v>
      </c>
      <c r="K231" s="11">
        <v>39.2</v>
      </c>
      <c r="L231" s="108">
        <v>24.54</v>
      </c>
      <c r="M231" s="11">
        <f t="shared" si="21"/>
        <v>79.42</v>
      </c>
      <c r="N231" s="109">
        <f t="shared" si="22"/>
        <v>47.652</v>
      </c>
      <c r="O231" s="110"/>
      <c r="P231" s="110"/>
      <c r="Q231" s="11">
        <f t="shared" si="23"/>
        <v>70.892</v>
      </c>
      <c r="R231" s="13" t="s">
        <v>1267</v>
      </c>
    </row>
    <row r="232" spans="1:18" ht="15" customHeight="1">
      <c r="A232" s="93">
        <v>229</v>
      </c>
      <c r="B232" s="93">
        <v>23</v>
      </c>
      <c r="C232" s="5" t="s">
        <v>603</v>
      </c>
      <c r="D232" s="6" t="s">
        <v>604</v>
      </c>
      <c r="E232" s="19" t="s">
        <v>5</v>
      </c>
      <c r="F232" s="6" t="s">
        <v>605</v>
      </c>
      <c r="G232" s="9" t="s">
        <v>606</v>
      </c>
      <c r="H232" s="10">
        <v>71.2</v>
      </c>
      <c r="I232" s="11">
        <f t="shared" si="18"/>
        <v>28.480000000000004</v>
      </c>
      <c r="J232" s="11">
        <v>17.56</v>
      </c>
      <c r="K232" s="11"/>
      <c r="L232" s="108">
        <v>68.64</v>
      </c>
      <c r="M232" s="11">
        <f t="shared" si="21"/>
        <v>86.2</v>
      </c>
      <c r="N232" s="109">
        <f t="shared" si="22"/>
        <v>51.72</v>
      </c>
      <c r="O232" s="110"/>
      <c r="P232" s="110"/>
      <c r="Q232" s="11">
        <f t="shared" si="23"/>
        <v>80.2</v>
      </c>
      <c r="R232" s="13" t="s">
        <v>1267</v>
      </c>
    </row>
    <row r="233" spans="1:18" ht="15" customHeight="1">
      <c r="A233" s="93">
        <v>230</v>
      </c>
      <c r="B233" s="93">
        <v>24</v>
      </c>
      <c r="C233" s="5" t="s">
        <v>607</v>
      </c>
      <c r="D233" s="6" t="s">
        <v>608</v>
      </c>
      <c r="E233" s="19" t="s">
        <v>5</v>
      </c>
      <c r="F233" s="6" t="s">
        <v>609</v>
      </c>
      <c r="G233" s="9" t="s">
        <v>610</v>
      </c>
      <c r="H233" s="10">
        <v>60.9</v>
      </c>
      <c r="I233" s="11">
        <f t="shared" si="18"/>
        <v>24.36</v>
      </c>
      <c r="J233" s="11">
        <v>17.24</v>
      </c>
      <c r="K233" s="11"/>
      <c r="L233" s="108">
        <v>65.28</v>
      </c>
      <c r="M233" s="11">
        <f t="shared" si="21"/>
        <v>82.52</v>
      </c>
      <c r="N233" s="109">
        <f t="shared" si="22"/>
        <v>49.51199999999999</v>
      </c>
      <c r="O233" s="110"/>
      <c r="P233" s="110"/>
      <c r="Q233" s="11">
        <f t="shared" si="23"/>
        <v>73.87199999999999</v>
      </c>
      <c r="R233" s="13" t="s">
        <v>1267</v>
      </c>
    </row>
    <row r="234" spans="1:18" ht="15" customHeight="1">
      <c r="A234" s="93">
        <v>231</v>
      </c>
      <c r="B234" s="93">
        <v>1</v>
      </c>
      <c r="C234" s="41" t="s">
        <v>1268</v>
      </c>
      <c r="D234" s="13" t="s">
        <v>1269</v>
      </c>
      <c r="E234" s="19" t="s">
        <v>1239</v>
      </c>
      <c r="F234" s="13" t="s">
        <v>1270</v>
      </c>
      <c r="G234" s="1">
        <v>8010</v>
      </c>
      <c r="H234" s="11">
        <v>76.6</v>
      </c>
      <c r="I234" s="11">
        <f t="shared" si="18"/>
        <v>30.64</v>
      </c>
      <c r="J234" s="11">
        <v>92.4</v>
      </c>
      <c r="K234" s="11">
        <v>93</v>
      </c>
      <c r="L234" s="11">
        <v>0</v>
      </c>
      <c r="M234" s="11">
        <v>92.88</v>
      </c>
      <c r="N234" s="11">
        <f t="shared" si="22"/>
        <v>55.727999999999994</v>
      </c>
      <c r="O234" s="11"/>
      <c r="P234" s="11"/>
      <c r="Q234" s="12">
        <f t="shared" si="23"/>
        <v>86.368</v>
      </c>
      <c r="R234" s="17" t="s">
        <v>1271</v>
      </c>
    </row>
    <row r="235" spans="1:18" ht="15" customHeight="1">
      <c r="A235" s="93">
        <v>232</v>
      </c>
      <c r="B235" s="93">
        <v>2</v>
      </c>
      <c r="C235" s="41" t="s">
        <v>1272</v>
      </c>
      <c r="D235" s="13" t="s">
        <v>1273</v>
      </c>
      <c r="E235" s="19" t="s">
        <v>1237</v>
      </c>
      <c r="F235" s="13" t="s">
        <v>1270</v>
      </c>
      <c r="G235" s="1">
        <v>8010</v>
      </c>
      <c r="H235" s="11">
        <v>70.9</v>
      </c>
      <c r="I235" s="11">
        <f t="shared" si="18"/>
        <v>28.360000000000003</v>
      </c>
      <c r="J235" s="11">
        <v>91.7</v>
      </c>
      <c r="K235" s="11">
        <v>92.86</v>
      </c>
      <c r="L235" s="11">
        <v>0</v>
      </c>
      <c r="M235" s="11">
        <v>92.63</v>
      </c>
      <c r="N235" s="11">
        <f t="shared" si="22"/>
        <v>55.577999999999996</v>
      </c>
      <c r="O235" s="11"/>
      <c r="P235" s="11"/>
      <c r="Q235" s="12">
        <f t="shared" si="23"/>
        <v>83.938</v>
      </c>
      <c r="R235" s="17" t="s">
        <v>1271</v>
      </c>
    </row>
    <row r="236" spans="1:18" ht="15" customHeight="1">
      <c r="A236" s="93">
        <v>233</v>
      </c>
      <c r="B236" s="93">
        <v>3</v>
      </c>
      <c r="C236" s="41" t="s">
        <v>1274</v>
      </c>
      <c r="D236" s="13" t="s">
        <v>1275</v>
      </c>
      <c r="E236" s="19" t="s">
        <v>1239</v>
      </c>
      <c r="F236" s="13" t="s">
        <v>1276</v>
      </c>
      <c r="G236" s="1">
        <v>8020</v>
      </c>
      <c r="H236" s="11">
        <v>76.9</v>
      </c>
      <c r="I236" s="11">
        <f t="shared" si="18"/>
        <v>30.760000000000005</v>
      </c>
      <c r="J236" s="11">
        <v>92.2</v>
      </c>
      <c r="K236" s="11">
        <v>92</v>
      </c>
      <c r="L236" s="11">
        <v>0</v>
      </c>
      <c r="M236" s="11">
        <v>92.04</v>
      </c>
      <c r="N236" s="11">
        <f>M236*0.6</f>
        <v>55.224000000000004</v>
      </c>
      <c r="O236" s="11"/>
      <c r="P236" s="11"/>
      <c r="Q236" s="12">
        <f>I236+N236</f>
        <v>85.98400000000001</v>
      </c>
      <c r="R236" s="17" t="s">
        <v>1271</v>
      </c>
    </row>
    <row r="237" spans="1:18" ht="15" customHeight="1">
      <c r="A237" s="93">
        <v>234</v>
      </c>
      <c r="B237" s="93">
        <v>4</v>
      </c>
      <c r="C237" s="41" t="s">
        <v>1277</v>
      </c>
      <c r="D237" s="13" t="s">
        <v>1278</v>
      </c>
      <c r="E237" s="19" t="s">
        <v>1237</v>
      </c>
      <c r="F237" s="13" t="s">
        <v>1276</v>
      </c>
      <c r="G237" s="1">
        <v>8020</v>
      </c>
      <c r="H237" s="11">
        <v>69.7</v>
      </c>
      <c r="I237" s="11">
        <f t="shared" si="18"/>
        <v>27.880000000000003</v>
      </c>
      <c r="J237" s="11">
        <v>87.7</v>
      </c>
      <c r="K237" s="11">
        <v>87.7</v>
      </c>
      <c r="L237" s="11">
        <v>0</v>
      </c>
      <c r="M237" s="11">
        <v>87.7</v>
      </c>
      <c r="N237" s="11">
        <f>M237*0.6</f>
        <v>52.62</v>
      </c>
      <c r="O237" s="11"/>
      <c r="P237" s="11"/>
      <c r="Q237" s="12">
        <f>I237+N237</f>
        <v>80.5</v>
      </c>
      <c r="R237" s="17" t="s">
        <v>1271</v>
      </c>
    </row>
    <row r="238" spans="1:18" ht="15" customHeight="1">
      <c r="A238" s="93">
        <v>235</v>
      </c>
      <c r="B238" s="93">
        <v>5</v>
      </c>
      <c r="C238" s="41" t="s">
        <v>1279</v>
      </c>
      <c r="D238" s="13" t="s">
        <v>1280</v>
      </c>
      <c r="E238" s="19" t="s">
        <v>1239</v>
      </c>
      <c r="F238" s="13" t="s">
        <v>1281</v>
      </c>
      <c r="G238" s="1">
        <v>8030</v>
      </c>
      <c r="H238" s="11">
        <v>81.15</v>
      </c>
      <c r="I238" s="11">
        <f t="shared" si="18"/>
        <v>32.46</v>
      </c>
      <c r="J238" s="11">
        <v>88.8</v>
      </c>
      <c r="K238" s="11">
        <v>88.8</v>
      </c>
      <c r="L238" s="11">
        <v>0</v>
      </c>
      <c r="M238" s="11">
        <v>88.8</v>
      </c>
      <c r="N238" s="11">
        <f aca="true" t="shared" si="24" ref="N238:N251">M238*0.6</f>
        <v>53.279999999999994</v>
      </c>
      <c r="O238" s="11"/>
      <c r="P238" s="11"/>
      <c r="Q238" s="12">
        <f aca="true" t="shared" si="25" ref="Q238:Q251">I238+N238</f>
        <v>85.74</v>
      </c>
      <c r="R238" s="17" t="s">
        <v>1271</v>
      </c>
    </row>
    <row r="239" spans="1:18" ht="15" customHeight="1">
      <c r="A239" s="93">
        <v>236</v>
      </c>
      <c r="B239" s="93">
        <v>6</v>
      </c>
      <c r="C239" s="41" t="s">
        <v>1282</v>
      </c>
      <c r="D239" s="13" t="s">
        <v>1283</v>
      </c>
      <c r="E239" s="19" t="s">
        <v>1237</v>
      </c>
      <c r="F239" s="13" t="s">
        <v>1281</v>
      </c>
      <c r="G239" s="1">
        <v>8030</v>
      </c>
      <c r="H239" s="11">
        <v>82.15</v>
      </c>
      <c r="I239" s="11">
        <f t="shared" si="18"/>
        <v>32.86000000000001</v>
      </c>
      <c r="J239" s="11">
        <v>81.4</v>
      </c>
      <c r="K239" s="11">
        <v>81.4</v>
      </c>
      <c r="L239" s="11">
        <v>0</v>
      </c>
      <c r="M239" s="11">
        <v>81.4</v>
      </c>
      <c r="N239" s="11">
        <f t="shared" si="24"/>
        <v>48.84</v>
      </c>
      <c r="O239" s="11"/>
      <c r="P239" s="11"/>
      <c r="Q239" s="12">
        <f t="shared" si="25"/>
        <v>81.70000000000002</v>
      </c>
      <c r="R239" s="17" t="s">
        <v>1271</v>
      </c>
    </row>
    <row r="240" spans="1:18" ht="15" customHeight="1">
      <c r="A240" s="93">
        <v>237</v>
      </c>
      <c r="B240" s="93">
        <v>7</v>
      </c>
      <c r="C240" s="41" t="s">
        <v>1284</v>
      </c>
      <c r="D240" s="13" t="s">
        <v>1285</v>
      </c>
      <c r="E240" s="19" t="s">
        <v>1239</v>
      </c>
      <c r="F240" s="13" t="s">
        <v>1286</v>
      </c>
      <c r="G240" s="1">
        <v>8040</v>
      </c>
      <c r="H240" s="11">
        <v>71.2</v>
      </c>
      <c r="I240" s="11">
        <f t="shared" si="18"/>
        <v>28.480000000000004</v>
      </c>
      <c r="J240" s="11">
        <v>85.4</v>
      </c>
      <c r="K240" s="11">
        <v>86.6</v>
      </c>
      <c r="L240" s="11">
        <v>0</v>
      </c>
      <c r="M240" s="11">
        <v>87.08</v>
      </c>
      <c r="N240" s="11">
        <f t="shared" si="24"/>
        <v>52.248</v>
      </c>
      <c r="O240" s="11"/>
      <c r="P240" s="11"/>
      <c r="Q240" s="12">
        <f t="shared" si="25"/>
        <v>80.72800000000001</v>
      </c>
      <c r="R240" s="17" t="s">
        <v>1271</v>
      </c>
    </row>
    <row r="241" spans="1:18" ht="15" customHeight="1">
      <c r="A241" s="93">
        <v>238</v>
      </c>
      <c r="B241" s="93">
        <v>8</v>
      </c>
      <c r="C241" s="41" t="s">
        <v>1287</v>
      </c>
      <c r="D241" s="13" t="s">
        <v>1288</v>
      </c>
      <c r="E241" s="19" t="s">
        <v>1237</v>
      </c>
      <c r="F241" s="13" t="s">
        <v>1289</v>
      </c>
      <c r="G241" s="1">
        <v>8050</v>
      </c>
      <c r="H241" s="11">
        <v>90.9</v>
      </c>
      <c r="I241" s="11">
        <f t="shared" si="18"/>
        <v>36.36000000000001</v>
      </c>
      <c r="J241" s="11">
        <v>91</v>
      </c>
      <c r="K241" s="11">
        <v>89.6</v>
      </c>
      <c r="L241" s="11">
        <v>0</v>
      </c>
      <c r="M241" s="11">
        <v>89.88</v>
      </c>
      <c r="N241" s="11">
        <f t="shared" si="24"/>
        <v>53.928</v>
      </c>
      <c r="O241" s="11"/>
      <c r="P241" s="11"/>
      <c r="Q241" s="12">
        <f t="shared" si="25"/>
        <v>90.28800000000001</v>
      </c>
      <c r="R241" s="17" t="s">
        <v>1271</v>
      </c>
    </row>
    <row r="242" spans="1:18" ht="15" customHeight="1">
      <c r="A242" s="93">
        <v>239</v>
      </c>
      <c r="B242" s="93">
        <v>9</v>
      </c>
      <c r="C242" s="41" t="s">
        <v>1290</v>
      </c>
      <c r="D242" s="13" t="s">
        <v>1291</v>
      </c>
      <c r="E242" s="19" t="s">
        <v>1239</v>
      </c>
      <c r="F242" s="13" t="s">
        <v>1292</v>
      </c>
      <c r="G242" s="1">
        <v>8060</v>
      </c>
      <c r="H242" s="11">
        <v>71.4</v>
      </c>
      <c r="I242" s="11">
        <f t="shared" si="18"/>
        <v>28.560000000000002</v>
      </c>
      <c r="J242" s="11">
        <v>92.4</v>
      </c>
      <c r="K242" s="11">
        <v>91.4</v>
      </c>
      <c r="L242" s="11">
        <v>0</v>
      </c>
      <c r="M242" s="11">
        <v>91.6</v>
      </c>
      <c r="N242" s="11">
        <f t="shared" si="24"/>
        <v>54.959999999999994</v>
      </c>
      <c r="O242" s="11"/>
      <c r="P242" s="11"/>
      <c r="Q242" s="12">
        <f t="shared" si="25"/>
        <v>83.52</v>
      </c>
      <c r="R242" s="17" t="s">
        <v>1271</v>
      </c>
    </row>
    <row r="243" spans="1:18" ht="15" customHeight="1">
      <c r="A243" s="93">
        <v>240</v>
      </c>
      <c r="B243" s="93">
        <v>10</v>
      </c>
      <c r="C243" s="41" t="s">
        <v>1293</v>
      </c>
      <c r="D243" s="13" t="s">
        <v>1294</v>
      </c>
      <c r="E243" s="19" t="s">
        <v>1237</v>
      </c>
      <c r="F243" s="13" t="s">
        <v>1295</v>
      </c>
      <c r="G243" s="1">
        <v>8070</v>
      </c>
      <c r="H243" s="11">
        <v>82.5</v>
      </c>
      <c r="I243" s="11">
        <f t="shared" si="18"/>
        <v>33</v>
      </c>
      <c r="J243" s="11">
        <v>92</v>
      </c>
      <c r="K243" s="11">
        <v>91.8</v>
      </c>
      <c r="L243" s="11">
        <v>0</v>
      </c>
      <c r="M243" s="11">
        <v>91.72</v>
      </c>
      <c r="N243" s="11">
        <f t="shared" si="24"/>
        <v>55.032</v>
      </c>
      <c r="O243" s="11"/>
      <c r="P243" s="11"/>
      <c r="Q243" s="12">
        <f t="shared" si="25"/>
        <v>88.032</v>
      </c>
      <c r="R243" s="17" t="s">
        <v>1271</v>
      </c>
    </row>
    <row r="244" spans="1:18" ht="15" customHeight="1">
      <c r="A244" s="93">
        <v>241</v>
      </c>
      <c r="B244" s="93">
        <v>11</v>
      </c>
      <c r="C244" s="41" t="s">
        <v>1296</v>
      </c>
      <c r="D244" s="13" t="s">
        <v>1297</v>
      </c>
      <c r="E244" s="19" t="s">
        <v>1237</v>
      </c>
      <c r="F244" s="13" t="s">
        <v>1298</v>
      </c>
      <c r="G244" s="1">
        <v>8080</v>
      </c>
      <c r="H244" s="11">
        <v>83</v>
      </c>
      <c r="I244" s="11">
        <f t="shared" si="18"/>
        <v>33.2</v>
      </c>
      <c r="J244" s="11">
        <v>89.4</v>
      </c>
      <c r="K244" s="11">
        <v>90.2</v>
      </c>
      <c r="L244" s="11">
        <v>0</v>
      </c>
      <c r="M244" s="11">
        <v>90.04</v>
      </c>
      <c r="N244" s="11">
        <f t="shared" si="24"/>
        <v>54.024</v>
      </c>
      <c r="O244" s="11"/>
      <c r="P244" s="11"/>
      <c r="Q244" s="12">
        <f t="shared" si="25"/>
        <v>87.224</v>
      </c>
      <c r="R244" s="17" t="s">
        <v>1271</v>
      </c>
    </row>
    <row r="245" spans="1:18" ht="15" customHeight="1">
      <c r="A245" s="93">
        <v>242</v>
      </c>
      <c r="B245" s="93">
        <v>12</v>
      </c>
      <c r="C245" s="41" t="s">
        <v>1299</v>
      </c>
      <c r="D245" s="13" t="s">
        <v>1300</v>
      </c>
      <c r="E245" s="19" t="s">
        <v>1237</v>
      </c>
      <c r="F245" s="13" t="s">
        <v>1301</v>
      </c>
      <c r="G245" s="1">
        <v>8090</v>
      </c>
      <c r="H245" s="11">
        <v>80.2</v>
      </c>
      <c r="I245" s="11">
        <f t="shared" si="18"/>
        <v>32.080000000000005</v>
      </c>
      <c r="J245" s="11">
        <v>89.2</v>
      </c>
      <c r="K245" s="11">
        <v>89.2</v>
      </c>
      <c r="L245" s="11">
        <v>0</v>
      </c>
      <c r="M245" s="11">
        <v>89.2</v>
      </c>
      <c r="N245" s="11">
        <f t="shared" si="24"/>
        <v>53.52</v>
      </c>
      <c r="O245" s="11"/>
      <c r="P245" s="11"/>
      <c r="Q245" s="12">
        <f t="shared" si="25"/>
        <v>85.60000000000001</v>
      </c>
      <c r="R245" s="17" t="s">
        <v>1271</v>
      </c>
    </row>
    <row r="246" spans="1:18" ht="15" customHeight="1">
      <c r="A246" s="93">
        <v>243</v>
      </c>
      <c r="B246" s="93">
        <v>13</v>
      </c>
      <c r="C246" s="41" t="s">
        <v>1302</v>
      </c>
      <c r="D246" s="13" t="s">
        <v>1303</v>
      </c>
      <c r="E246" s="19" t="s">
        <v>1239</v>
      </c>
      <c r="F246" s="13" t="s">
        <v>1270</v>
      </c>
      <c r="G246" s="1">
        <v>9010</v>
      </c>
      <c r="H246" s="11">
        <v>77.6</v>
      </c>
      <c r="I246" s="11">
        <f t="shared" si="18"/>
        <v>31.04</v>
      </c>
      <c r="J246" s="11">
        <v>86</v>
      </c>
      <c r="K246" s="11">
        <v>84.6</v>
      </c>
      <c r="L246" s="11">
        <v>0</v>
      </c>
      <c r="M246" s="11">
        <v>84.88</v>
      </c>
      <c r="N246" s="11">
        <f t="shared" si="24"/>
        <v>50.928</v>
      </c>
      <c r="O246" s="11"/>
      <c r="P246" s="11"/>
      <c r="Q246" s="12">
        <f t="shared" si="25"/>
        <v>81.96799999999999</v>
      </c>
      <c r="R246" s="17" t="s">
        <v>1271</v>
      </c>
    </row>
    <row r="247" spans="1:18" ht="15" customHeight="1">
      <c r="A247" s="93">
        <v>244</v>
      </c>
      <c r="B247" s="93">
        <v>14</v>
      </c>
      <c r="C247" s="41" t="s">
        <v>1304</v>
      </c>
      <c r="D247" s="13" t="s">
        <v>1305</v>
      </c>
      <c r="E247" s="19" t="s">
        <v>1237</v>
      </c>
      <c r="F247" s="13" t="s">
        <v>1270</v>
      </c>
      <c r="G247" s="1">
        <v>9010</v>
      </c>
      <c r="H247" s="11">
        <v>71.3</v>
      </c>
      <c r="I247" s="11">
        <f t="shared" si="18"/>
        <v>28.52</v>
      </c>
      <c r="J247" s="11">
        <v>87.1</v>
      </c>
      <c r="K247" s="11">
        <v>85.4</v>
      </c>
      <c r="L247" s="11">
        <v>0</v>
      </c>
      <c r="M247" s="11">
        <v>85.74</v>
      </c>
      <c r="N247" s="11">
        <f t="shared" si="24"/>
        <v>51.443999999999996</v>
      </c>
      <c r="O247" s="11"/>
      <c r="P247" s="11"/>
      <c r="Q247" s="12">
        <f t="shared" si="25"/>
        <v>79.964</v>
      </c>
      <c r="R247" s="17" t="s">
        <v>1271</v>
      </c>
    </row>
    <row r="248" spans="1:18" ht="15" customHeight="1">
      <c r="A248" s="93">
        <v>245</v>
      </c>
      <c r="B248" s="93">
        <v>15</v>
      </c>
      <c r="C248" s="41" t="s">
        <v>1306</v>
      </c>
      <c r="D248" s="13" t="s">
        <v>1307</v>
      </c>
      <c r="E248" s="19" t="s">
        <v>1239</v>
      </c>
      <c r="F248" s="13" t="s">
        <v>1276</v>
      </c>
      <c r="G248" s="1">
        <v>9020</v>
      </c>
      <c r="H248" s="11">
        <v>84.2</v>
      </c>
      <c r="I248" s="11">
        <f t="shared" si="18"/>
        <v>33.68</v>
      </c>
      <c r="J248" s="11">
        <v>90.7</v>
      </c>
      <c r="K248" s="11">
        <v>91.7</v>
      </c>
      <c r="L248" s="11">
        <v>0</v>
      </c>
      <c r="M248" s="11">
        <v>91.5</v>
      </c>
      <c r="N248" s="11">
        <f t="shared" si="24"/>
        <v>54.9</v>
      </c>
      <c r="O248" s="11"/>
      <c r="P248" s="11"/>
      <c r="Q248" s="12">
        <f t="shared" si="25"/>
        <v>88.58</v>
      </c>
      <c r="R248" s="17" t="s">
        <v>1271</v>
      </c>
    </row>
    <row r="249" spans="1:18" ht="15" customHeight="1">
      <c r="A249" s="93">
        <v>246</v>
      </c>
      <c r="B249" s="93">
        <v>16</v>
      </c>
      <c r="C249" s="41" t="s">
        <v>1308</v>
      </c>
      <c r="D249" s="13" t="s">
        <v>1309</v>
      </c>
      <c r="E249" s="19" t="s">
        <v>1237</v>
      </c>
      <c r="F249" s="13" t="s">
        <v>1281</v>
      </c>
      <c r="G249" s="1">
        <v>9030</v>
      </c>
      <c r="H249" s="11">
        <v>79.3</v>
      </c>
      <c r="I249" s="11">
        <f t="shared" si="18"/>
        <v>31.72</v>
      </c>
      <c r="J249" s="11">
        <v>84.8</v>
      </c>
      <c r="K249" s="11">
        <v>84.8</v>
      </c>
      <c r="L249" s="11">
        <v>0</v>
      </c>
      <c r="M249" s="11">
        <v>84.8</v>
      </c>
      <c r="N249" s="11">
        <f t="shared" si="24"/>
        <v>50.879999999999995</v>
      </c>
      <c r="O249" s="11"/>
      <c r="P249" s="11"/>
      <c r="Q249" s="12">
        <f t="shared" si="25"/>
        <v>82.6</v>
      </c>
      <c r="R249" s="17" t="s">
        <v>1271</v>
      </c>
    </row>
    <row r="250" spans="1:18" ht="15" customHeight="1">
      <c r="A250" s="93">
        <v>247</v>
      </c>
      <c r="B250" s="93">
        <v>17</v>
      </c>
      <c r="C250" s="41" t="s">
        <v>1310</v>
      </c>
      <c r="D250" s="13" t="s">
        <v>1311</v>
      </c>
      <c r="E250" s="19" t="s">
        <v>1237</v>
      </c>
      <c r="F250" s="13" t="s">
        <v>1286</v>
      </c>
      <c r="G250" s="1">
        <v>9040</v>
      </c>
      <c r="H250" s="11">
        <v>62.8</v>
      </c>
      <c r="I250" s="11">
        <f t="shared" si="18"/>
        <v>25.12</v>
      </c>
      <c r="J250" s="11">
        <v>91</v>
      </c>
      <c r="K250" s="11">
        <v>90.4</v>
      </c>
      <c r="L250" s="11">
        <v>0</v>
      </c>
      <c r="M250" s="11">
        <v>90.52</v>
      </c>
      <c r="N250" s="11">
        <f t="shared" si="24"/>
        <v>54.312</v>
      </c>
      <c r="O250" s="11"/>
      <c r="P250" s="11"/>
      <c r="Q250" s="12">
        <f t="shared" si="25"/>
        <v>79.432</v>
      </c>
      <c r="R250" s="17" t="s">
        <v>1271</v>
      </c>
    </row>
    <row r="251" spans="1:18" ht="15" customHeight="1">
      <c r="A251" s="93">
        <v>248</v>
      </c>
      <c r="B251" s="93">
        <v>18</v>
      </c>
      <c r="C251" s="41" t="s">
        <v>1312</v>
      </c>
      <c r="D251" s="13" t="s">
        <v>1313</v>
      </c>
      <c r="E251" s="19" t="s">
        <v>1237</v>
      </c>
      <c r="F251" s="13" t="s">
        <v>1289</v>
      </c>
      <c r="G251" s="1">
        <v>9050</v>
      </c>
      <c r="H251" s="11">
        <v>80.2</v>
      </c>
      <c r="I251" s="11">
        <f t="shared" si="18"/>
        <v>32.080000000000005</v>
      </c>
      <c r="J251" s="11">
        <v>90</v>
      </c>
      <c r="K251" s="11">
        <v>88.8</v>
      </c>
      <c r="L251" s="11">
        <v>0</v>
      </c>
      <c r="M251" s="11">
        <v>89.04</v>
      </c>
      <c r="N251" s="11">
        <f t="shared" si="24"/>
        <v>53.424</v>
      </c>
      <c r="O251" s="11"/>
      <c r="P251" s="11"/>
      <c r="Q251" s="12">
        <f t="shared" si="25"/>
        <v>85.504</v>
      </c>
      <c r="R251" s="17" t="s">
        <v>1271</v>
      </c>
    </row>
    <row r="252" spans="1:18" ht="15" customHeight="1">
      <c r="A252" s="93">
        <v>249</v>
      </c>
      <c r="B252" s="93">
        <v>19</v>
      </c>
      <c r="C252" s="41" t="s">
        <v>1314</v>
      </c>
      <c r="D252" s="13" t="s">
        <v>1315</v>
      </c>
      <c r="E252" s="19" t="s">
        <v>1239</v>
      </c>
      <c r="F252" s="13" t="s">
        <v>1295</v>
      </c>
      <c r="G252" s="1">
        <v>9070</v>
      </c>
      <c r="H252" s="11">
        <v>82.7</v>
      </c>
      <c r="I252" s="11">
        <f t="shared" si="18"/>
        <v>33.080000000000005</v>
      </c>
      <c r="J252" s="11">
        <v>90</v>
      </c>
      <c r="K252" s="11">
        <v>87.4</v>
      </c>
      <c r="L252" s="11">
        <v>0</v>
      </c>
      <c r="M252" s="11">
        <v>87.92</v>
      </c>
      <c r="N252" s="11">
        <f>M252*0.6</f>
        <v>52.752</v>
      </c>
      <c r="O252" s="11"/>
      <c r="P252" s="11"/>
      <c r="Q252" s="12">
        <f>I252+N252</f>
        <v>85.83200000000001</v>
      </c>
      <c r="R252" s="17" t="s">
        <v>1271</v>
      </c>
    </row>
    <row r="253" spans="1:18" ht="15" customHeight="1">
      <c r="A253" s="93">
        <v>250</v>
      </c>
      <c r="B253" s="93">
        <v>1</v>
      </c>
      <c r="C253" s="5" t="s">
        <v>611</v>
      </c>
      <c r="D253" s="97" t="s">
        <v>612</v>
      </c>
      <c r="E253" s="98" t="s">
        <v>5</v>
      </c>
      <c r="F253" s="99" t="s">
        <v>224</v>
      </c>
      <c r="G253" s="100" t="s">
        <v>225</v>
      </c>
      <c r="H253" s="101">
        <v>73</v>
      </c>
      <c r="I253" s="101">
        <f t="shared" si="18"/>
        <v>29.200000000000003</v>
      </c>
      <c r="J253" s="101">
        <v>17.92</v>
      </c>
      <c r="K253" s="101">
        <v>72.16</v>
      </c>
      <c r="L253" s="101"/>
      <c r="M253" s="101">
        <f aca="true" t="shared" si="26" ref="M253:M280">J253+K253+L253</f>
        <v>90.08</v>
      </c>
      <c r="N253" s="101">
        <f aca="true" t="shared" si="27" ref="N253:N280">M253*0.6</f>
        <v>54.047999999999995</v>
      </c>
      <c r="O253" s="102"/>
      <c r="P253" s="102"/>
      <c r="Q253" s="103">
        <f aca="true" t="shared" si="28" ref="Q253:Q280">I253+N253</f>
        <v>83.24799999999999</v>
      </c>
      <c r="R253" s="104" t="s">
        <v>1316</v>
      </c>
    </row>
    <row r="254" spans="1:18" ht="15" customHeight="1">
      <c r="A254" s="93">
        <v>251</v>
      </c>
      <c r="B254" s="93">
        <v>2</v>
      </c>
      <c r="C254" s="5" t="s">
        <v>613</v>
      </c>
      <c r="D254" s="6" t="s">
        <v>614</v>
      </c>
      <c r="E254" s="45" t="s">
        <v>5</v>
      </c>
      <c r="F254" s="8" t="s">
        <v>224</v>
      </c>
      <c r="G254" s="9" t="s">
        <v>225</v>
      </c>
      <c r="H254" s="43">
        <v>77.1</v>
      </c>
      <c r="I254" s="101">
        <f t="shared" si="18"/>
        <v>30.84</v>
      </c>
      <c r="J254" s="43">
        <v>17</v>
      </c>
      <c r="K254" s="43">
        <v>67.04</v>
      </c>
      <c r="L254" s="43"/>
      <c r="M254" s="101">
        <f t="shared" si="26"/>
        <v>84.04</v>
      </c>
      <c r="N254" s="101">
        <f t="shared" si="27"/>
        <v>50.424</v>
      </c>
      <c r="O254" s="11"/>
      <c r="P254" s="11"/>
      <c r="Q254" s="103">
        <f t="shared" si="28"/>
        <v>81.264</v>
      </c>
      <c r="R254" s="104" t="s">
        <v>1316</v>
      </c>
    </row>
    <row r="255" spans="1:18" ht="15" customHeight="1">
      <c r="A255" s="93">
        <v>252</v>
      </c>
      <c r="B255" s="93">
        <v>3</v>
      </c>
      <c r="C255" s="5" t="s">
        <v>615</v>
      </c>
      <c r="D255" s="6" t="s">
        <v>616</v>
      </c>
      <c r="E255" s="42" t="s">
        <v>22</v>
      </c>
      <c r="F255" s="8" t="s">
        <v>230</v>
      </c>
      <c r="G255" s="9" t="s">
        <v>231</v>
      </c>
      <c r="H255" s="43">
        <v>74.4</v>
      </c>
      <c r="I255" s="101">
        <f t="shared" si="18"/>
        <v>29.760000000000005</v>
      </c>
      <c r="J255" s="43">
        <v>16.72</v>
      </c>
      <c r="K255" s="43">
        <v>68.16</v>
      </c>
      <c r="L255" s="43"/>
      <c r="M255" s="101">
        <f t="shared" si="26"/>
        <v>84.88</v>
      </c>
      <c r="N255" s="101">
        <f t="shared" si="27"/>
        <v>50.928</v>
      </c>
      <c r="O255" s="11"/>
      <c r="P255" s="11"/>
      <c r="Q255" s="103">
        <f t="shared" si="28"/>
        <v>80.688</v>
      </c>
      <c r="R255" s="104" t="s">
        <v>1316</v>
      </c>
    </row>
    <row r="256" spans="1:18" ht="15" customHeight="1">
      <c r="A256" s="93">
        <v>253</v>
      </c>
      <c r="B256" s="93">
        <v>4</v>
      </c>
      <c r="C256" s="5" t="s">
        <v>617</v>
      </c>
      <c r="D256" s="6" t="s">
        <v>618</v>
      </c>
      <c r="E256" s="45" t="s">
        <v>5</v>
      </c>
      <c r="F256" s="8" t="s">
        <v>204</v>
      </c>
      <c r="G256" s="9" t="s">
        <v>205</v>
      </c>
      <c r="H256" s="43">
        <v>81.5</v>
      </c>
      <c r="I256" s="101">
        <f aca="true" t="shared" si="29" ref="I256:I280">H256*0.4</f>
        <v>32.6</v>
      </c>
      <c r="J256" s="43">
        <v>17.43</v>
      </c>
      <c r="K256" s="43">
        <v>69.38</v>
      </c>
      <c r="L256" s="43"/>
      <c r="M256" s="101">
        <f t="shared" si="26"/>
        <v>86.81</v>
      </c>
      <c r="N256" s="101">
        <f t="shared" si="27"/>
        <v>52.086</v>
      </c>
      <c r="O256" s="11"/>
      <c r="P256" s="11"/>
      <c r="Q256" s="103">
        <f t="shared" si="28"/>
        <v>84.686</v>
      </c>
      <c r="R256" s="104" t="s">
        <v>1316</v>
      </c>
    </row>
    <row r="257" spans="1:18" ht="15" customHeight="1">
      <c r="A257" s="93">
        <v>254</v>
      </c>
      <c r="B257" s="93">
        <v>5</v>
      </c>
      <c r="C257" s="5" t="s">
        <v>619</v>
      </c>
      <c r="D257" s="6" t="s">
        <v>620</v>
      </c>
      <c r="E257" s="45" t="s">
        <v>5</v>
      </c>
      <c r="F257" s="8" t="s">
        <v>204</v>
      </c>
      <c r="G257" s="9" t="s">
        <v>205</v>
      </c>
      <c r="H257" s="43">
        <v>81.1</v>
      </c>
      <c r="I257" s="101">
        <f t="shared" si="29"/>
        <v>32.44</v>
      </c>
      <c r="J257" s="43">
        <v>17.37</v>
      </c>
      <c r="K257" s="43">
        <v>69.66</v>
      </c>
      <c r="L257" s="43"/>
      <c r="M257" s="101">
        <f t="shared" si="26"/>
        <v>87.03</v>
      </c>
      <c r="N257" s="101">
        <f t="shared" si="27"/>
        <v>52.217999999999996</v>
      </c>
      <c r="O257" s="11"/>
      <c r="P257" s="11"/>
      <c r="Q257" s="103">
        <f t="shared" si="28"/>
        <v>84.65799999999999</v>
      </c>
      <c r="R257" s="104" t="s">
        <v>1316</v>
      </c>
    </row>
    <row r="258" spans="1:18" ht="15" customHeight="1">
      <c r="A258" s="93">
        <v>255</v>
      </c>
      <c r="B258" s="93">
        <v>6</v>
      </c>
      <c r="C258" s="5" t="s">
        <v>621</v>
      </c>
      <c r="D258" s="6" t="s">
        <v>622</v>
      </c>
      <c r="E258" s="45" t="s">
        <v>5</v>
      </c>
      <c r="F258" s="8" t="s">
        <v>248</v>
      </c>
      <c r="G258" s="9" t="s">
        <v>249</v>
      </c>
      <c r="H258" s="43">
        <v>68.9</v>
      </c>
      <c r="I258" s="101">
        <f t="shared" si="29"/>
        <v>27.560000000000002</v>
      </c>
      <c r="J258" s="43">
        <v>16.93</v>
      </c>
      <c r="K258" s="43">
        <v>69.23</v>
      </c>
      <c r="L258" s="43"/>
      <c r="M258" s="101">
        <f t="shared" si="26"/>
        <v>86.16</v>
      </c>
      <c r="N258" s="101">
        <f t="shared" si="27"/>
        <v>51.696</v>
      </c>
      <c r="O258" s="11"/>
      <c r="P258" s="11"/>
      <c r="Q258" s="103">
        <f t="shared" si="28"/>
        <v>79.256</v>
      </c>
      <c r="R258" s="104" t="s">
        <v>1316</v>
      </c>
    </row>
    <row r="259" spans="1:18" ht="15" customHeight="1">
      <c r="A259" s="93">
        <v>256</v>
      </c>
      <c r="B259" s="93">
        <v>7</v>
      </c>
      <c r="C259" s="5" t="s">
        <v>623</v>
      </c>
      <c r="D259" s="6" t="s">
        <v>624</v>
      </c>
      <c r="E259" s="42" t="s">
        <v>5</v>
      </c>
      <c r="F259" s="8" t="s">
        <v>271</v>
      </c>
      <c r="G259" s="9" t="s">
        <v>272</v>
      </c>
      <c r="H259" s="43">
        <v>80.4</v>
      </c>
      <c r="I259" s="101">
        <f t="shared" si="29"/>
        <v>32.160000000000004</v>
      </c>
      <c r="J259" s="43">
        <v>17.02</v>
      </c>
      <c r="K259" s="43">
        <v>42.95</v>
      </c>
      <c r="L259" s="43">
        <v>25.98</v>
      </c>
      <c r="M259" s="101">
        <f t="shared" si="26"/>
        <v>85.95</v>
      </c>
      <c r="N259" s="101">
        <f t="shared" si="27"/>
        <v>51.57</v>
      </c>
      <c r="O259" s="11"/>
      <c r="P259" s="11"/>
      <c r="Q259" s="103">
        <f t="shared" si="28"/>
        <v>83.73</v>
      </c>
      <c r="R259" s="104" t="s">
        <v>1316</v>
      </c>
    </row>
    <row r="260" spans="1:18" ht="15" customHeight="1">
      <c r="A260" s="93">
        <v>257</v>
      </c>
      <c r="B260" s="93">
        <v>8</v>
      </c>
      <c r="C260" s="5" t="s">
        <v>625</v>
      </c>
      <c r="D260" s="6" t="s">
        <v>626</v>
      </c>
      <c r="E260" s="42" t="s">
        <v>5</v>
      </c>
      <c r="F260" s="8" t="s">
        <v>339</v>
      </c>
      <c r="G260" s="9" t="s">
        <v>340</v>
      </c>
      <c r="H260" s="46">
        <v>56.9</v>
      </c>
      <c r="I260" s="101">
        <f t="shared" si="29"/>
        <v>22.76</v>
      </c>
      <c r="J260" s="43">
        <v>16.28</v>
      </c>
      <c r="K260" s="43">
        <v>41.1</v>
      </c>
      <c r="L260" s="43">
        <v>24.51</v>
      </c>
      <c r="M260" s="101">
        <f t="shared" si="26"/>
        <v>81.89</v>
      </c>
      <c r="N260" s="101">
        <f t="shared" si="27"/>
        <v>49.134</v>
      </c>
      <c r="O260" s="11"/>
      <c r="P260" s="11"/>
      <c r="Q260" s="103">
        <f t="shared" si="28"/>
        <v>71.894</v>
      </c>
      <c r="R260" s="104" t="s">
        <v>1316</v>
      </c>
    </row>
    <row r="261" spans="1:18" ht="15" customHeight="1">
      <c r="A261" s="93">
        <v>258</v>
      </c>
      <c r="B261" s="93">
        <v>9</v>
      </c>
      <c r="C261" s="5" t="s">
        <v>627</v>
      </c>
      <c r="D261" s="6" t="s">
        <v>628</v>
      </c>
      <c r="E261" s="42" t="s">
        <v>5</v>
      </c>
      <c r="F261" s="8" t="s">
        <v>629</v>
      </c>
      <c r="G261" s="9" t="s">
        <v>630</v>
      </c>
      <c r="H261" s="46">
        <v>79.3</v>
      </c>
      <c r="I261" s="101">
        <f t="shared" si="29"/>
        <v>31.72</v>
      </c>
      <c r="J261" s="43">
        <v>17.36</v>
      </c>
      <c r="K261" s="43">
        <v>70.08</v>
      </c>
      <c r="L261" s="43"/>
      <c r="M261" s="101">
        <f t="shared" si="26"/>
        <v>87.44</v>
      </c>
      <c r="N261" s="101">
        <f t="shared" si="27"/>
        <v>52.464</v>
      </c>
      <c r="O261" s="11"/>
      <c r="P261" s="11"/>
      <c r="Q261" s="103">
        <f t="shared" si="28"/>
        <v>84.184</v>
      </c>
      <c r="R261" s="104" t="s">
        <v>1316</v>
      </c>
    </row>
    <row r="262" spans="1:18" ht="15" customHeight="1">
      <c r="A262" s="93">
        <v>259</v>
      </c>
      <c r="B262" s="93">
        <v>10</v>
      </c>
      <c r="C262" s="5" t="s">
        <v>631</v>
      </c>
      <c r="D262" s="6" t="s">
        <v>632</v>
      </c>
      <c r="E262" s="42" t="s">
        <v>22</v>
      </c>
      <c r="F262" s="8" t="s">
        <v>224</v>
      </c>
      <c r="G262" s="9" t="s">
        <v>285</v>
      </c>
      <c r="H262" s="46">
        <v>74.6</v>
      </c>
      <c r="I262" s="101">
        <f t="shared" si="29"/>
        <v>29.84</v>
      </c>
      <c r="J262" s="43">
        <v>16.44</v>
      </c>
      <c r="K262" s="43">
        <v>65.28</v>
      </c>
      <c r="L262" s="43"/>
      <c r="M262" s="101">
        <f t="shared" si="26"/>
        <v>81.72</v>
      </c>
      <c r="N262" s="101">
        <f t="shared" si="27"/>
        <v>49.032</v>
      </c>
      <c r="O262" s="11"/>
      <c r="P262" s="11"/>
      <c r="Q262" s="103">
        <f t="shared" si="28"/>
        <v>78.872</v>
      </c>
      <c r="R262" s="104" t="s">
        <v>1316</v>
      </c>
    </row>
    <row r="263" spans="1:18" ht="15" customHeight="1">
      <c r="A263" s="93">
        <v>260</v>
      </c>
      <c r="B263" s="93">
        <v>11</v>
      </c>
      <c r="C263" s="5" t="s">
        <v>633</v>
      </c>
      <c r="D263" s="6" t="s">
        <v>634</v>
      </c>
      <c r="E263" s="42" t="s">
        <v>5</v>
      </c>
      <c r="F263" s="8" t="s">
        <v>224</v>
      </c>
      <c r="G263" s="9" t="s">
        <v>285</v>
      </c>
      <c r="H263" s="46">
        <v>72.9</v>
      </c>
      <c r="I263" s="101">
        <f t="shared" si="29"/>
        <v>29.160000000000004</v>
      </c>
      <c r="J263" s="43">
        <v>16</v>
      </c>
      <c r="K263" s="43">
        <v>64.32</v>
      </c>
      <c r="L263" s="43"/>
      <c r="M263" s="101">
        <f t="shared" si="26"/>
        <v>80.32</v>
      </c>
      <c r="N263" s="101">
        <f t="shared" si="27"/>
        <v>48.19199999999999</v>
      </c>
      <c r="O263" s="11"/>
      <c r="P263" s="11"/>
      <c r="Q263" s="103">
        <f t="shared" si="28"/>
        <v>77.352</v>
      </c>
      <c r="R263" s="104" t="s">
        <v>1316</v>
      </c>
    </row>
    <row r="264" spans="1:18" ht="15" customHeight="1">
      <c r="A264" s="93">
        <v>261</v>
      </c>
      <c r="B264" s="93">
        <v>12</v>
      </c>
      <c r="C264" s="5" t="s">
        <v>635</v>
      </c>
      <c r="D264" s="6" t="s">
        <v>636</v>
      </c>
      <c r="E264" s="42" t="s">
        <v>5</v>
      </c>
      <c r="F264" s="8" t="s">
        <v>224</v>
      </c>
      <c r="G264" s="9" t="s">
        <v>285</v>
      </c>
      <c r="H264" s="46">
        <v>72.6</v>
      </c>
      <c r="I264" s="101">
        <f t="shared" si="29"/>
        <v>29.04</v>
      </c>
      <c r="J264" s="43">
        <v>15.6</v>
      </c>
      <c r="K264" s="43">
        <v>62.4</v>
      </c>
      <c r="L264" s="43"/>
      <c r="M264" s="101">
        <f t="shared" si="26"/>
        <v>78</v>
      </c>
      <c r="N264" s="101">
        <f t="shared" si="27"/>
        <v>46.8</v>
      </c>
      <c r="O264" s="11"/>
      <c r="P264" s="11"/>
      <c r="Q264" s="103">
        <f t="shared" si="28"/>
        <v>75.84</v>
      </c>
      <c r="R264" s="104" t="s">
        <v>1316</v>
      </c>
    </row>
    <row r="265" spans="1:18" ht="15" customHeight="1">
      <c r="A265" s="93">
        <v>262</v>
      </c>
      <c r="B265" s="93">
        <v>13</v>
      </c>
      <c r="C265" s="5" t="s">
        <v>637</v>
      </c>
      <c r="D265" s="6" t="s">
        <v>638</v>
      </c>
      <c r="E265" s="45" t="s">
        <v>22</v>
      </c>
      <c r="F265" s="8" t="s">
        <v>230</v>
      </c>
      <c r="G265" s="9" t="s">
        <v>290</v>
      </c>
      <c r="H265" s="46">
        <v>72.1</v>
      </c>
      <c r="I265" s="101">
        <f t="shared" si="29"/>
        <v>28.84</v>
      </c>
      <c r="J265" s="43">
        <v>17.66</v>
      </c>
      <c r="K265" s="43">
        <v>70.32</v>
      </c>
      <c r="L265" s="43"/>
      <c r="M265" s="101">
        <f t="shared" si="26"/>
        <v>87.97999999999999</v>
      </c>
      <c r="N265" s="101">
        <f t="shared" si="27"/>
        <v>52.78799999999999</v>
      </c>
      <c r="O265" s="11"/>
      <c r="P265" s="11"/>
      <c r="Q265" s="103">
        <f t="shared" si="28"/>
        <v>81.62799999999999</v>
      </c>
      <c r="R265" s="104" t="s">
        <v>1316</v>
      </c>
    </row>
    <row r="266" spans="1:18" ht="15" customHeight="1">
      <c r="A266" s="93">
        <v>263</v>
      </c>
      <c r="B266" s="93">
        <v>14</v>
      </c>
      <c r="C266" s="5" t="s">
        <v>639</v>
      </c>
      <c r="D266" s="6" t="s">
        <v>640</v>
      </c>
      <c r="E266" s="45" t="s">
        <v>5</v>
      </c>
      <c r="F266" s="8" t="s">
        <v>230</v>
      </c>
      <c r="G266" s="9" t="s">
        <v>290</v>
      </c>
      <c r="H266" s="46">
        <v>82.2</v>
      </c>
      <c r="I266" s="101">
        <f t="shared" si="29"/>
        <v>32.88</v>
      </c>
      <c r="J266" s="43">
        <v>15.96</v>
      </c>
      <c r="K266" s="43">
        <v>64</v>
      </c>
      <c r="L266" s="43"/>
      <c r="M266" s="101">
        <f t="shared" si="26"/>
        <v>79.96000000000001</v>
      </c>
      <c r="N266" s="101">
        <f t="shared" si="27"/>
        <v>47.976000000000006</v>
      </c>
      <c r="O266" s="11"/>
      <c r="P266" s="11"/>
      <c r="Q266" s="103">
        <f t="shared" si="28"/>
        <v>80.85600000000001</v>
      </c>
      <c r="R266" s="104" t="s">
        <v>1316</v>
      </c>
    </row>
    <row r="267" spans="1:18" ht="15" customHeight="1">
      <c r="A267" s="93">
        <v>264</v>
      </c>
      <c r="B267" s="93">
        <v>15</v>
      </c>
      <c r="C267" s="5" t="s">
        <v>641</v>
      </c>
      <c r="D267" s="6" t="s">
        <v>642</v>
      </c>
      <c r="E267" s="45" t="s">
        <v>22</v>
      </c>
      <c r="F267" s="8" t="s">
        <v>230</v>
      </c>
      <c r="G267" s="9" t="s">
        <v>290</v>
      </c>
      <c r="H267" s="46">
        <v>75</v>
      </c>
      <c r="I267" s="101">
        <f t="shared" si="29"/>
        <v>30</v>
      </c>
      <c r="J267" s="43">
        <v>15.74</v>
      </c>
      <c r="K267" s="43">
        <v>62.98</v>
      </c>
      <c r="L267" s="43"/>
      <c r="M267" s="101">
        <f t="shared" si="26"/>
        <v>78.72</v>
      </c>
      <c r="N267" s="101">
        <f t="shared" si="27"/>
        <v>47.232</v>
      </c>
      <c r="O267" s="11"/>
      <c r="P267" s="11"/>
      <c r="Q267" s="103">
        <f t="shared" si="28"/>
        <v>77.232</v>
      </c>
      <c r="R267" s="104" t="s">
        <v>1316</v>
      </c>
    </row>
    <row r="268" spans="1:18" ht="15" customHeight="1">
      <c r="A268" s="93">
        <v>265</v>
      </c>
      <c r="B268" s="93">
        <v>16</v>
      </c>
      <c r="C268" s="5" t="s">
        <v>643</v>
      </c>
      <c r="D268" s="6" t="s">
        <v>644</v>
      </c>
      <c r="E268" s="45" t="s">
        <v>22</v>
      </c>
      <c r="F268" s="8" t="s">
        <v>230</v>
      </c>
      <c r="G268" s="9" t="s">
        <v>290</v>
      </c>
      <c r="H268" s="46">
        <v>74.2</v>
      </c>
      <c r="I268" s="101">
        <f t="shared" si="29"/>
        <v>29.680000000000003</v>
      </c>
      <c r="J268" s="43">
        <v>15.68</v>
      </c>
      <c r="K268" s="43">
        <v>62.88</v>
      </c>
      <c r="L268" s="43"/>
      <c r="M268" s="101">
        <f t="shared" si="26"/>
        <v>78.56</v>
      </c>
      <c r="N268" s="101">
        <f t="shared" si="27"/>
        <v>47.136</v>
      </c>
      <c r="O268" s="11"/>
      <c r="P268" s="11"/>
      <c r="Q268" s="103">
        <f t="shared" si="28"/>
        <v>76.816</v>
      </c>
      <c r="R268" s="104" t="s">
        <v>1316</v>
      </c>
    </row>
    <row r="269" spans="1:18" ht="15" customHeight="1">
      <c r="A269" s="93">
        <v>266</v>
      </c>
      <c r="B269" s="93">
        <v>17</v>
      </c>
      <c r="C269" s="5" t="s">
        <v>645</v>
      </c>
      <c r="D269" s="6" t="s">
        <v>646</v>
      </c>
      <c r="E269" s="45" t="s">
        <v>5</v>
      </c>
      <c r="F269" s="8" t="s">
        <v>204</v>
      </c>
      <c r="G269" s="9" t="s">
        <v>295</v>
      </c>
      <c r="H269" s="46">
        <v>80.4</v>
      </c>
      <c r="I269" s="101">
        <f t="shared" si="29"/>
        <v>32.160000000000004</v>
      </c>
      <c r="J269" s="43">
        <v>17.28</v>
      </c>
      <c r="K269" s="43">
        <v>69.44</v>
      </c>
      <c r="L269" s="43"/>
      <c r="M269" s="101">
        <f t="shared" si="26"/>
        <v>86.72</v>
      </c>
      <c r="N269" s="101">
        <f t="shared" si="27"/>
        <v>52.032</v>
      </c>
      <c r="O269" s="11"/>
      <c r="P269" s="11"/>
      <c r="Q269" s="103">
        <f t="shared" si="28"/>
        <v>84.19200000000001</v>
      </c>
      <c r="R269" s="104" t="s">
        <v>1316</v>
      </c>
    </row>
    <row r="270" spans="1:18" ht="15" customHeight="1">
      <c r="A270" s="93">
        <v>267</v>
      </c>
      <c r="B270" s="93">
        <v>18</v>
      </c>
      <c r="C270" s="5" t="s">
        <v>647</v>
      </c>
      <c r="D270" s="6" t="s">
        <v>648</v>
      </c>
      <c r="E270" s="45" t="s">
        <v>5</v>
      </c>
      <c r="F270" s="8" t="s">
        <v>204</v>
      </c>
      <c r="G270" s="9" t="s">
        <v>295</v>
      </c>
      <c r="H270" s="46">
        <v>80.4</v>
      </c>
      <c r="I270" s="101">
        <f t="shared" si="29"/>
        <v>32.160000000000004</v>
      </c>
      <c r="J270" s="43">
        <v>16.72</v>
      </c>
      <c r="K270" s="43">
        <v>66.88</v>
      </c>
      <c r="L270" s="43"/>
      <c r="M270" s="101">
        <f t="shared" si="26"/>
        <v>83.6</v>
      </c>
      <c r="N270" s="101">
        <f t="shared" si="27"/>
        <v>50.16</v>
      </c>
      <c r="O270" s="11"/>
      <c r="P270" s="11"/>
      <c r="Q270" s="103">
        <f t="shared" si="28"/>
        <v>82.32</v>
      </c>
      <c r="R270" s="104" t="s">
        <v>1316</v>
      </c>
    </row>
    <row r="271" spans="1:18" ht="15" customHeight="1">
      <c r="A271" s="93">
        <v>268</v>
      </c>
      <c r="B271" s="93">
        <v>19</v>
      </c>
      <c r="C271" s="5" t="s">
        <v>649</v>
      </c>
      <c r="D271" s="6" t="s">
        <v>650</v>
      </c>
      <c r="E271" s="42" t="s">
        <v>5</v>
      </c>
      <c r="F271" s="8" t="s">
        <v>204</v>
      </c>
      <c r="G271" s="9" t="s">
        <v>295</v>
      </c>
      <c r="H271" s="46">
        <v>85.75</v>
      </c>
      <c r="I271" s="101">
        <f t="shared" si="29"/>
        <v>34.300000000000004</v>
      </c>
      <c r="J271" s="43">
        <v>15.86</v>
      </c>
      <c r="K271" s="43">
        <v>63.92</v>
      </c>
      <c r="L271" s="43"/>
      <c r="M271" s="101">
        <f t="shared" si="26"/>
        <v>79.78</v>
      </c>
      <c r="N271" s="101">
        <f t="shared" si="27"/>
        <v>47.868</v>
      </c>
      <c r="O271" s="11"/>
      <c r="P271" s="11"/>
      <c r="Q271" s="103">
        <f t="shared" si="28"/>
        <v>82.168</v>
      </c>
      <c r="R271" s="104" t="s">
        <v>1316</v>
      </c>
    </row>
    <row r="272" spans="1:18" ht="15" customHeight="1">
      <c r="A272" s="93">
        <v>269</v>
      </c>
      <c r="B272" s="93">
        <v>20</v>
      </c>
      <c r="C272" s="5" t="s">
        <v>651</v>
      </c>
      <c r="D272" s="6" t="s">
        <v>652</v>
      </c>
      <c r="E272" s="45" t="s">
        <v>5</v>
      </c>
      <c r="F272" s="8" t="s">
        <v>204</v>
      </c>
      <c r="G272" s="9" t="s">
        <v>295</v>
      </c>
      <c r="H272" s="46">
        <v>81.95</v>
      </c>
      <c r="I272" s="101">
        <f t="shared" si="29"/>
        <v>32.78</v>
      </c>
      <c r="J272" s="43">
        <v>16.5</v>
      </c>
      <c r="K272" s="43">
        <v>65.76</v>
      </c>
      <c r="L272" s="43"/>
      <c r="M272" s="101">
        <f t="shared" si="26"/>
        <v>82.26</v>
      </c>
      <c r="N272" s="101">
        <f t="shared" si="27"/>
        <v>49.356</v>
      </c>
      <c r="O272" s="11"/>
      <c r="P272" s="11"/>
      <c r="Q272" s="103">
        <f t="shared" si="28"/>
        <v>82.136</v>
      </c>
      <c r="R272" s="104" t="s">
        <v>1316</v>
      </c>
    </row>
    <row r="273" spans="1:18" ht="15" customHeight="1">
      <c r="A273" s="93">
        <v>270</v>
      </c>
      <c r="B273" s="93">
        <v>21</v>
      </c>
      <c r="C273" s="5" t="s">
        <v>653</v>
      </c>
      <c r="D273" s="6" t="s">
        <v>654</v>
      </c>
      <c r="E273" s="45" t="s">
        <v>22</v>
      </c>
      <c r="F273" s="8" t="s">
        <v>248</v>
      </c>
      <c r="G273" s="9" t="s">
        <v>300</v>
      </c>
      <c r="H273" s="46">
        <v>74.8</v>
      </c>
      <c r="I273" s="101">
        <f t="shared" si="29"/>
        <v>29.92</v>
      </c>
      <c r="J273" s="43">
        <v>16.58</v>
      </c>
      <c r="K273" s="43">
        <v>66.96</v>
      </c>
      <c r="L273" s="43"/>
      <c r="M273" s="101">
        <f t="shared" si="26"/>
        <v>83.53999999999999</v>
      </c>
      <c r="N273" s="101">
        <f t="shared" si="27"/>
        <v>50.123999999999995</v>
      </c>
      <c r="O273" s="11"/>
      <c r="P273" s="11"/>
      <c r="Q273" s="103">
        <f t="shared" si="28"/>
        <v>80.044</v>
      </c>
      <c r="R273" s="104" t="s">
        <v>1316</v>
      </c>
    </row>
    <row r="274" spans="1:18" ht="15" customHeight="1">
      <c r="A274" s="93">
        <v>271</v>
      </c>
      <c r="B274" s="93">
        <v>22</v>
      </c>
      <c r="C274" s="5" t="s">
        <v>655</v>
      </c>
      <c r="D274" s="6" t="s">
        <v>656</v>
      </c>
      <c r="E274" s="45" t="s">
        <v>22</v>
      </c>
      <c r="F274" s="8" t="s">
        <v>248</v>
      </c>
      <c r="G274" s="9" t="s">
        <v>300</v>
      </c>
      <c r="H274" s="46">
        <v>63.8</v>
      </c>
      <c r="I274" s="101">
        <f t="shared" si="29"/>
        <v>25.52</v>
      </c>
      <c r="J274" s="43">
        <v>17.86</v>
      </c>
      <c r="K274" s="43">
        <v>71.92</v>
      </c>
      <c r="L274" s="43"/>
      <c r="M274" s="101">
        <f t="shared" si="26"/>
        <v>89.78</v>
      </c>
      <c r="N274" s="101">
        <f t="shared" si="27"/>
        <v>53.868</v>
      </c>
      <c r="O274" s="11"/>
      <c r="P274" s="11"/>
      <c r="Q274" s="103">
        <f t="shared" si="28"/>
        <v>79.388</v>
      </c>
      <c r="R274" s="104" t="s">
        <v>1316</v>
      </c>
    </row>
    <row r="275" spans="1:18" ht="15" customHeight="1">
      <c r="A275" s="93">
        <v>272</v>
      </c>
      <c r="B275" s="93">
        <v>23</v>
      </c>
      <c r="C275" s="5" t="s">
        <v>657</v>
      </c>
      <c r="D275" s="6" t="s">
        <v>658</v>
      </c>
      <c r="E275" s="42" t="s">
        <v>22</v>
      </c>
      <c r="F275" s="8" t="s">
        <v>252</v>
      </c>
      <c r="G275" s="9" t="s">
        <v>371</v>
      </c>
      <c r="H275" s="46">
        <v>90.5</v>
      </c>
      <c r="I275" s="101">
        <f t="shared" si="29"/>
        <v>36.2</v>
      </c>
      <c r="J275" s="47">
        <v>15.2</v>
      </c>
      <c r="K275" s="47">
        <v>61.28</v>
      </c>
      <c r="L275" s="47"/>
      <c r="M275" s="101">
        <f t="shared" si="26"/>
        <v>76.48</v>
      </c>
      <c r="N275" s="101">
        <f t="shared" si="27"/>
        <v>45.888</v>
      </c>
      <c r="O275" s="11"/>
      <c r="P275" s="11"/>
      <c r="Q275" s="103">
        <f t="shared" si="28"/>
        <v>82.088</v>
      </c>
      <c r="R275" s="104" t="s">
        <v>1316</v>
      </c>
    </row>
    <row r="276" spans="1:18" ht="15" customHeight="1">
      <c r="A276" s="93">
        <v>273</v>
      </c>
      <c r="B276" s="93">
        <v>24</v>
      </c>
      <c r="C276" s="5" t="s">
        <v>659</v>
      </c>
      <c r="D276" s="6" t="s">
        <v>660</v>
      </c>
      <c r="E276" s="42" t="s">
        <v>22</v>
      </c>
      <c r="F276" s="8" t="s">
        <v>259</v>
      </c>
      <c r="G276" s="9" t="s">
        <v>376</v>
      </c>
      <c r="H276" s="46">
        <v>80.3</v>
      </c>
      <c r="I276" s="101">
        <f t="shared" si="29"/>
        <v>32.12</v>
      </c>
      <c r="J276" s="47">
        <v>16.88</v>
      </c>
      <c r="K276" s="47">
        <v>67.52</v>
      </c>
      <c r="L276" s="47"/>
      <c r="M276" s="101">
        <f t="shared" si="26"/>
        <v>84.39999999999999</v>
      </c>
      <c r="N276" s="101">
        <f t="shared" si="27"/>
        <v>50.63999999999999</v>
      </c>
      <c r="O276" s="11"/>
      <c r="P276" s="11"/>
      <c r="Q276" s="103">
        <f t="shared" si="28"/>
        <v>82.75999999999999</v>
      </c>
      <c r="R276" s="104" t="s">
        <v>1316</v>
      </c>
    </row>
    <row r="277" spans="1:18" ht="15" customHeight="1">
      <c r="A277" s="93">
        <v>274</v>
      </c>
      <c r="B277" s="93">
        <v>25</v>
      </c>
      <c r="C277" s="5" t="s">
        <v>661</v>
      </c>
      <c r="D277" s="6" t="s">
        <v>662</v>
      </c>
      <c r="E277" s="5" t="s">
        <v>22</v>
      </c>
      <c r="F277" s="6" t="s">
        <v>208</v>
      </c>
      <c r="G277" s="9" t="s">
        <v>309</v>
      </c>
      <c r="H277" s="46">
        <v>81.1</v>
      </c>
      <c r="I277" s="101">
        <f t="shared" si="29"/>
        <v>32.44</v>
      </c>
      <c r="J277" s="47">
        <v>16.4</v>
      </c>
      <c r="K277" s="47">
        <v>66.56</v>
      </c>
      <c r="L277" s="47"/>
      <c r="M277" s="101">
        <f t="shared" si="26"/>
        <v>82.96000000000001</v>
      </c>
      <c r="N277" s="101">
        <f t="shared" si="27"/>
        <v>49.776</v>
      </c>
      <c r="O277" s="11"/>
      <c r="P277" s="11"/>
      <c r="Q277" s="103">
        <f t="shared" si="28"/>
        <v>82.21600000000001</v>
      </c>
      <c r="R277" s="104" t="s">
        <v>1316</v>
      </c>
    </row>
    <row r="278" spans="1:18" ht="15" customHeight="1">
      <c r="A278" s="93">
        <v>275</v>
      </c>
      <c r="B278" s="93">
        <v>26</v>
      </c>
      <c r="C278" s="5" t="s">
        <v>663</v>
      </c>
      <c r="D278" s="6" t="s">
        <v>664</v>
      </c>
      <c r="E278" s="5" t="s">
        <v>22</v>
      </c>
      <c r="F278" s="6" t="s">
        <v>265</v>
      </c>
      <c r="G278" s="9" t="s">
        <v>314</v>
      </c>
      <c r="H278" s="46">
        <v>83.1</v>
      </c>
      <c r="I278" s="101">
        <f t="shared" si="29"/>
        <v>33.24</v>
      </c>
      <c r="J278" s="43">
        <v>16.68</v>
      </c>
      <c r="K278" s="43">
        <v>67.2</v>
      </c>
      <c r="L278" s="43"/>
      <c r="M278" s="101">
        <f t="shared" si="26"/>
        <v>83.88</v>
      </c>
      <c r="N278" s="101">
        <f t="shared" si="27"/>
        <v>50.327999999999996</v>
      </c>
      <c r="O278" s="11"/>
      <c r="P278" s="11"/>
      <c r="Q278" s="103">
        <f t="shared" si="28"/>
        <v>83.568</v>
      </c>
      <c r="R278" s="104" t="s">
        <v>1316</v>
      </c>
    </row>
    <row r="279" spans="1:18" ht="15" customHeight="1">
      <c r="A279" s="93">
        <v>276</v>
      </c>
      <c r="B279" s="93">
        <v>27</v>
      </c>
      <c r="C279" s="5" t="s">
        <v>665</v>
      </c>
      <c r="D279" s="6" t="s">
        <v>666</v>
      </c>
      <c r="E279" s="5" t="s">
        <v>22</v>
      </c>
      <c r="F279" s="6" t="s">
        <v>212</v>
      </c>
      <c r="G279" s="9" t="s">
        <v>387</v>
      </c>
      <c r="H279" s="46">
        <v>81.8</v>
      </c>
      <c r="I279" s="101">
        <f t="shared" si="29"/>
        <v>32.72</v>
      </c>
      <c r="J279" s="43">
        <v>16.92</v>
      </c>
      <c r="K279" s="43">
        <v>68.16</v>
      </c>
      <c r="L279" s="43"/>
      <c r="M279" s="101">
        <f t="shared" si="26"/>
        <v>85.08</v>
      </c>
      <c r="N279" s="101">
        <f t="shared" si="27"/>
        <v>51.047999999999995</v>
      </c>
      <c r="O279" s="11"/>
      <c r="P279" s="11"/>
      <c r="Q279" s="103">
        <f t="shared" si="28"/>
        <v>83.768</v>
      </c>
      <c r="R279" s="104" t="s">
        <v>1316</v>
      </c>
    </row>
    <row r="280" spans="1:18" ht="15" customHeight="1">
      <c r="A280" s="93">
        <v>277</v>
      </c>
      <c r="B280" s="93">
        <v>28</v>
      </c>
      <c r="C280" s="5" t="s">
        <v>667</v>
      </c>
      <c r="D280" s="6" t="s">
        <v>668</v>
      </c>
      <c r="E280" s="5" t="s">
        <v>22</v>
      </c>
      <c r="F280" s="6" t="s">
        <v>216</v>
      </c>
      <c r="G280" s="9" t="s">
        <v>390</v>
      </c>
      <c r="H280" s="46">
        <v>60.7</v>
      </c>
      <c r="I280" s="101">
        <f t="shared" si="29"/>
        <v>24.28</v>
      </c>
      <c r="J280" s="43">
        <v>18.68</v>
      </c>
      <c r="K280" s="43">
        <v>46.5</v>
      </c>
      <c r="L280" s="43">
        <v>28.02</v>
      </c>
      <c r="M280" s="101">
        <f t="shared" si="26"/>
        <v>93.2</v>
      </c>
      <c r="N280" s="101">
        <f t="shared" si="27"/>
        <v>55.92</v>
      </c>
      <c r="O280" s="11"/>
      <c r="P280" s="11"/>
      <c r="Q280" s="103">
        <f t="shared" si="28"/>
        <v>80.2</v>
      </c>
      <c r="R280" s="104" t="s">
        <v>1316</v>
      </c>
    </row>
    <row r="281" spans="1:18" ht="14.25">
      <c r="A281" s="93">
        <v>278</v>
      </c>
      <c r="B281" s="93">
        <v>1</v>
      </c>
      <c r="C281" s="111" t="s">
        <v>669</v>
      </c>
      <c r="D281" s="112" t="s">
        <v>670</v>
      </c>
      <c r="E281" s="113" t="s">
        <v>1237</v>
      </c>
      <c r="F281" s="114" t="s">
        <v>224</v>
      </c>
      <c r="G281" s="115" t="s">
        <v>225</v>
      </c>
      <c r="H281" s="116">
        <v>70.9</v>
      </c>
      <c r="I281" s="116">
        <v>28.36</v>
      </c>
      <c r="J281" s="116">
        <v>95.4</v>
      </c>
      <c r="K281" s="116">
        <v>97.29600000000002</v>
      </c>
      <c r="L281" s="116"/>
      <c r="M281" s="116">
        <v>96.91680000000002</v>
      </c>
      <c r="N281" s="116">
        <v>58.15008000000001</v>
      </c>
      <c r="O281" s="116">
        <v>88</v>
      </c>
      <c r="P281" s="116">
        <f aca="true" t="shared" si="30" ref="P281:P288">O281*0.6</f>
        <v>52.8</v>
      </c>
      <c r="Q281" s="117">
        <f aca="true" t="shared" si="31" ref="Q281:Q288">I281+P281</f>
        <v>81.16</v>
      </c>
      <c r="R281" s="118" t="s">
        <v>1317</v>
      </c>
    </row>
    <row r="282" spans="1:18" ht="14.25">
      <c r="A282" s="93">
        <v>279</v>
      </c>
      <c r="B282" s="93">
        <v>2</v>
      </c>
      <c r="C282" s="113" t="s">
        <v>671</v>
      </c>
      <c r="D282" s="112" t="s">
        <v>672</v>
      </c>
      <c r="E282" s="113" t="s">
        <v>1237</v>
      </c>
      <c r="F282" s="114" t="s">
        <v>224</v>
      </c>
      <c r="G282" s="115" t="s">
        <v>225</v>
      </c>
      <c r="H282" s="116">
        <v>79.7</v>
      </c>
      <c r="I282" s="116">
        <v>31.88</v>
      </c>
      <c r="J282" s="116">
        <v>78.8</v>
      </c>
      <c r="K282" s="116">
        <v>87.23</v>
      </c>
      <c r="L282" s="116"/>
      <c r="M282" s="116">
        <v>85.54400000000001</v>
      </c>
      <c r="N282" s="116">
        <v>51.32640000000001</v>
      </c>
      <c r="O282" s="116">
        <v>81.5</v>
      </c>
      <c r="P282" s="116">
        <f t="shared" si="30"/>
        <v>48.9</v>
      </c>
      <c r="Q282" s="117">
        <f t="shared" si="31"/>
        <v>80.78</v>
      </c>
      <c r="R282" s="118" t="s">
        <v>1317</v>
      </c>
    </row>
    <row r="283" spans="1:18" ht="14.25">
      <c r="A283" s="93">
        <v>280</v>
      </c>
      <c r="B283" s="93">
        <v>3</v>
      </c>
      <c r="C283" s="111" t="s">
        <v>673</v>
      </c>
      <c r="D283" s="112" t="s">
        <v>1318</v>
      </c>
      <c r="E283" s="113" t="s">
        <v>1237</v>
      </c>
      <c r="F283" s="114" t="s">
        <v>230</v>
      </c>
      <c r="G283" s="115" t="s">
        <v>231</v>
      </c>
      <c r="H283" s="116">
        <v>71.1</v>
      </c>
      <c r="I283" s="116">
        <v>28.44</v>
      </c>
      <c r="J283" s="116">
        <v>81.4</v>
      </c>
      <c r="K283" s="116">
        <v>82.66</v>
      </c>
      <c r="L283" s="116"/>
      <c r="M283" s="116">
        <v>82.408</v>
      </c>
      <c r="N283" s="116">
        <v>49.4448</v>
      </c>
      <c r="O283" s="116">
        <v>83</v>
      </c>
      <c r="P283" s="116">
        <f t="shared" si="30"/>
        <v>49.8</v>
      </c>
      <c r="Q283" s="117">
        <f t="shared" si="31"/>
        <v>78.24</v>
      </c>
      <c r="R283" s="118" t="s">
        <v>1317</v>
      </c>
    </row>
    <row r="284" spans="1:18" ht="14.25">
      <c r="A284" s="93">
        <v>281</v>
      </c>
      <c r="B284" s="93">
        <v>4</v>
      </c>
      <c r="C284" s="111" t="s">
        <v>674</v>
      </c>
      <c r="D284" s="112" t="s">
        <v>675</v>
      </c>
      <c r="E284" s="113" t="s">
        <v>1237</v>
      </c>
      <c r="F284" s="114" t="s">
        <v>230</v>
      </c>
      <c r="G284" s="115" t="s">
        <v>231</v>
      </c>
      <c r="H284" s="116">
        <v>64.7</v>
      </c>
      <c r="I284" s="116">
        <v>25.88</v>
      </c>
      <c r="J284" s="116">
        <v>92.4</v>
      </c>
      <c r="K284" s="116">
        <v>93.326</v>
      </c>
      <c r="L284" s="116"/>
      <c r="M284" s="116">
        <v>93.1408</v>
      </c>
      <c r="N284" s="116">
        <v>55.884479999999996</v>
      </c>
      <c r="O284" s="116">
        <v>85.8</v>
      </c>
      <c r="P284" s="116">
        <f t="shared" si="30"/>
        <v>51.48</v>
      </c>
      <c r="Q284" s="117">
        <f t="shared" si="31"/>
        <v>77.36</v>
      </c>
      <c r="R284" s="118" t="s">
        <v>1317</v>
      </c>
    </row>
    <row r="285" spans="1:18" ht="14.25">
      <c r="A285" s="93">
        <v>282</v>
      </c>
      <c r="B285" s="93">
        <v>5</v>
      </c>
      <c r="C285" s="111" t="s">
        <v>676</v>
      </c>
      <c r="D285" s="112" t="s">
        <v>677</v>
      </c>
      <c r="E285" s="113" t="s">
        <v>1237</v>
      </c>
      <c r="F285" s="114" t="s">
        <v>204</v>
      </c>
      <c r="G285" s="115" t="s">
        <v>205</v>
      </c>
      <c r="H285" s="116">
        <v>81.85</v>
      </c>
      <c r="I285" s="116">
        <v>32.74</v>
      </c>
      <c r="J285" s="116">
        <v>90</v>
      </c>
      <c r="K285" s="116">
        <v>90.8</v>
      </c>
      <c r="L285" s="116"/>
      <c r="M285" s="116">
        <v>90.64</v>
      </c>
      <c r="N285" s="116">
        <v>54.384</v>
      </c>
      <c r="O285" s="116">
        <v>88.2</v>
      </c>
      <c r="P285" s="116">
        <f t="shared" si="30"/>
        <v>52.92</v>
      </c>
      <c r="Q285" s="117">
        <f t="shared" si="31"/>
        <v>85.66</v>
      </c>
      <c r="R285" s="118" t="s">
        <v>1317</v>
      </c>
    </row>
    <row r="286" spans="1:18" ht="14.25">
      <c r="A286" s="93">
        <v>283</v>
      </c>
      <c r="B286" s="93">
        <v>6</v>
      </c>
      <c r="C286" s="111" t="s">
        <v>678</v>
      </c>
      <c r="D286" s="112" t="s">
        <v>679</v>
      </c>
      <c r="E286" s="113" t="s">
        <v>1237</v>
      </c>
      <c r="F286" s="114" t="s">
        <v>204</v>
      </c>
      <c r="G286" s="115" t="s">
        <v>205</v>
      </c>
      <c r="H286" s="116">
        <v>82.95</v>
      </c>
      <c r="I286" s="116">
        <v>33.18</v>
      </c>
      <c r="J286" s="116">
        <v>91.2</v>
      </c>
      <c r="K286" s="116">
        <v>91</v>
      </c>
      <c r="L286" s="116"/>
      <c r="M286" s="116">
        <v>91.04</v>
      </c>
      <c r="N286" s="116">
        <v>54.623999999999995</v>
      </c>
      <c r="O286" s="116">
        <v>84.6</v>
      </c>
      <c r="P286" s="116">
        <f t="shared" si="30"/>
        <v>50.76</v>
      </c>
      <c r="Q286" s="117">
        <f t="shared" si="31"/>
        <v>83.94</v>
      </c>
      <c r="R286" s="118" t="s">
        <v>1317</v>
      </c>
    </row>
    <row r="287" spans="1:18" ht="14.25">
      <c r="A287" s="93">
        <v>284</v>
      </c>
      <c r="B287" s="93">
        <v>7</v>
      </c>
      <c r="C287" s="111" t="s">
        <v>680</v>
      </c>
      <c r="D287" s="112" t="s">
        <v>681</v>
      </c>
      <c r="E287" s="113" t="s">
        <v>1239</v>
      </c>
      <c r="F287" s="114" t="s">
        <v>204</v>
      </c>
      <c r="G287" s="115" t="s">
        <v>205</v>
      </c>
      <c r="H287" s="116">
        <v>81.15</v>
      </c>
      <c r="I287" s="116">
        <v>32.46</v>
      </c>
      <c r="J287" s="116">
        <v>80.8</v>
      </c>
      <c r="K287" s="116">
        <v>79.4</v>
      </c>
      <c r="L287" s="116"/>
      <c r="M287" s="116">
        <v>79.68</v>
      </c>
      <c r="N287" s="116">
        <v>47.808</v>
      </c>
      <c r="O287" s="116">
        <v>82.6</v>
      </c>
      <c r="P287" s="116">
        <f t="shared" si="30"/>
        <v>49.559999999999995</v>
      </c>
      <c r="Q287" s="117">
        <f t="shared" si="31"/>
        <v>82.02</v>
      </c>
      <c r="R287" s="118" t="s">
        <v>1317</v>
      </c>
    </row>
    <row r="288" spans="1:18" ht="14.25">
      <c r="A288" s="93">
        <v>285</v>
      </c>
      <c r="B288" s="93">
        <v>8</v>
      </c>
      <c r="C288" s="111" t="s">
        <v>682</v>
      </c>
      <c r="D288" s="112" t="s">
        <v>683</v>
      </c>
      <c r="E288" s="113" t="s">
        <v>1237</v>
      </c>
      <c r="F288" s="114" t="s">
        <v>208</v>
      </c>
      <c r="G288" s="115" t="s">
        <v>209</v>
      </c>
      <c r="H288" s="116">
        <v>73.3</v>
      </c>
      <c r="I288" s="116">
        <v>29.32</v>
      </c>
      <c r="J288" s="116">
        <v>93.33333333333333</v>
      </c>
      <c r="K288" s="116">
        <v>95.52200000000002</v>
      </c>
      <c r="L288" s="116"/>
      <c r="M288" s="116">
        <v>95.0842666666667</v>
      </c>
      <c r="N288" s="116">
        <v>57.05056000000001</v>
      </c>
      <c r="O288" s="116">
        <v>87.2</v>
      </c>
      <c r="P288" s="116">
        <f t="shared" si="30"/>
        <v>52.32</v>
      </c>
      <c r="Q288" s="117">
        <f t="shared" si="31"/>
        <v>81.64</v>
      </c>
      <c r="R288" s="118" t="s">
        <v>1317</v>
      </c>
    </row>
    <row r="289" spans="1:18" ht="14.25">
      <c r="A289" s="93">
        <v>286</v>
      </c>
      <c r="B289" s="93">
        <v>9</v>
      </c>
      <c r="C289" s="111" t="s">
        <v>684</v>
      </c>
      <c r="D289" s="112" t="s">
        <v>685</v>
      </c>
      <c r="E289" s="113" t="s">
        <v>1239</v>
      </c>
      <c r="F289" s="114" t="s">
        <v>216</v>
      </c>
      <c r="G289" s="115" t="s">
        <v>217</v>
      </c>
      <c r="H289" s="116">
        <v>65</v>
      </c>
      <c r="I289" s="116">
        <v>26</v>
      </c>
      <c r="J289" s="116">
        <v>92.6</v>
      </c>
      <c r="K289" s="116">
        <v>92.5</v>
      </c>
      <c r="L289" s="116">
        <v>92.25</v>
      </c>
      <c r="M289" s="116">
        <v>92.445</v>
      </c>
      <c r="N289" s="116">
        <v>55.46699999999999</v>
      </c>
      <c r="O289" s="116"/>
      <c r="P289" s="116"/>
      <c r="Q289" s="116">
        <f>N289+I289</f>
        <v>81.46699999999998</v>
      </c>
      <c r="R289" s="118" t="s">
        <v>1317</v>
      </c>
    </row>
    <row r="290" spans="1:18" ht="14.25">
      <c r="A290" s="93">
        <v>287</v>
      </c>
      <c r="B290" s="93">
        <v>10</v>
      </c>
      <c r="C290" s="111" t="s">
        <v>686</v>
      </c>
      <c r="D290" s="112" t="s">
        <v>687</v>
      </c>
      <c r="E290" s="113" t="s">
        <v>1237</v>
      </c>
      <c r="F290" s="114" t="s">
        <v>688</v>
      </c>
      <c r="G290" s="115" t="s">
        <v>689</v>
      </c>
      <c r="H290" s="116">
        <v>73.5</v>
      </c>
      <c r="I290" s="116">
        <v>29.4</v>
      </c>
      <c r="J290" s="116">
        <v>82.4</v>
      </c>
      <c r="K290" s="116">
        <v>80</v>
      </c>
      <c r="L290" s="116"/>
      <c r="M290" s="116">
        <v>80.48</v>
      </c>
      <c r="N290" s="116">
        <v>48.288000000000004</v>
      </c>
      <c r="O290" s="116"/>
      <c r="P290" s="116"/>
      <c r="Q290" s="116">
        <f>N290+I290</f>
        <v>77.688</v>
      </c>
      <c r="R290" s="118" t="s">
        <v>1317</v>
      </c>
    </row>
    <row r="291" spans="1:18" ht="14.25">
      <c r="A291" s="93">
        <v>288</v>
      </c>
      <c r="B291" s="93">
        <v>11</v>
      </c>
      <c r="C291" s="111" t="s">
        <v>690</v>
      </c>
      <c r="D291" s="112" t="s">
        <v>691</v>
      </c>
      <c r="E291" s="113" t="s">
        <v>1237</v>
      </c>
      <c r="F291" s="114" t="s">
        <v>224</v>
      </c>
      <c r="G291" s="115" t="s">
        <v>285</v>
      </c>
      <c r="H291" s="116">
        <v>68.5</v>
      </c>
      <c r="I291" s="116">
        <v>27.4</v>
      </c>
      <c r="J291" s="116">
        <v>72</v>
      </c>
      <c r="K291" s="116">
        <v>87.166</v>
      </c>
      <c r="L291" s="116"/>
      <c r="M291" s="116">
        <v>84.1328</v>
      </c>
      <c r="N291" s="116">
        <v>50.47968</v>
      </c>
      <c r="O291" s="116">
        <v>81.8</v>
      </c>
      <c r="P291" s="116">
        <f aca="true" t="shared" si="32" ref="P291:P300">O291*0.6</f>
        <v>49.08</v>
      </c>
      <c r="Q291" s="117">
        <f aca="true" t="shared" si="33" ref="Q291:Q300">I291+P291</f>
        <v>76.47999999999999</v>
      </c>
      <c r="R291" s="118" t="s">
        <v>1317</v>
      </c>
    </row>
    <row r="292" spans="1:18" ht="14.25">
      <c r="A292" s="93">
        <v>289</v>
      </c>
      <c r="B292" s="93">
        <v>12</v>
      </c>
      <c r="C292" s="111" t="s">
        <v>692</v>
      </c>
      <c r="D292" s="112" t="s">
        <v>693</v>
      </c>
      <c r="E292" s="113" t="s">
        <v>1239</v>
      </c>
      <c r="F292" s="114" t="s">
        <v>694</v>
      </c>
      <c r="G292" s="115" t="s">
        <v>695</v>
      </c>
      <c r="H292" s="116">
        <v>67.8</v>
      </c>
      <c r="I292" s="116">
        <v>27.12</v>
      </c>
      <c r="J292" s="116">
        <v>95.35</v>
      </c>
      <c r="K292" s="116">
        <v>95.35</v>
      </c>
      <c r="L292" s="116"/>
      <c r="M292" s="116">
        <v>95.35</v>
      </c>
      <c r="N292" s="116">
        <v>57.21</v>
      </c>
      <c r="O292" s="116">
        <v>85.9</v>
      </c>
      <c r="P292" s="116">
        <f t="shared" si="32"/>
        <v>51.54</v>
      </c>
      <c r="Q292" s="117">
        <f t="shared" si="33"/>
        <v>78.66</v>
      </c>
      <c r="R292" s="118" t="s">
        <v>1317</v>
      </c>
    </row>
    <row r="293" spans="1:18" ht="14.25">
      <c r="A293" s="93">
        <v>290</v>
      </c>
      <c r="B293" s="93">
        <v>13</v>
      </c>
      <c r="C293" s="111" t="s">
        <v>696</v>
      </c>
      <c r="D293" s="112" t="s">
        <v>697</v>
      </c>
      <c r="E293" s="113" t="s">
        <v>1239</v>
      </c>
      <c r="F293" s="114" t="s">
        <v>694</v>
      </c>
      <c r="G293" s="115" t="s">
        <v>695</v>
      </c>
      <c r="H293" s="116">
        <v>77</v>
      </c>
      <c r="I293" s="116">
        <v>30.8</v>
      </c>
      <c r="J293" s="116">
        <v>94.8</v>
      </c>
      <c r="K293" s="116">
        <v>96.46199999999999</v>
      </c>
      <c r="L293" s="116"/>
      <c r="M293" s="116">
        <v>96.12960000000001</v>
      </c>
      <c r="N293" s="116">
        <v>57.677760000000006</v>
      </c>
      <c r="O293" s="116">
        <v>79.34</v>
      </c>
      <c r="P293" s="116">
        <f t="shared" si="32"/>
        <v>47.604</v>
      </c>
      <c r="Q293" s="117">
        <f t="shared" si="33"/>
        <v>78.404</v>
      </c>
      <c r="R293" s="118" t="s">
        <v>1317</v>
      </c>
    </row>
    <row r="294" spans="1:18" ht="14.25">
      <c r="A294" s="93">
        <v>291</v>
      </c>
      <c r="B294" s="93">
        <v>14</v>
      </c>
      <c r="C294" s="111" t="s">
        <v>698</v>
      </c>
      <c r="D294" s="112" t="s">
        <v>699</v>
      </c>
      <c r="E294" s="113" t="s">
        <v>1237</v>
      </c>
      <c r="F294" s="114" t="s">
        <v>694</v>
      </c>
      <c r="G294" s="115" t="s">
        <v>695</v>
      </c>
      <c r="H294" s="116">
        <v>63.3</v>
      </c>
      <c r="I294" s="116">
        <v>25.32</v>
      </c>
      <c r="J294" s="116">
        <v>94.4</v>
      </c>
      <c r="K294" s="116">
        <v>95.91</v>
      </c>
      <c r="L294" s="116"/>
      <c r="M294" s="116">
        <v>95.608</v>
      </c>
      <c r="N294" s="116">
        <v>57.3648</v>
      </c>
      <c r="O294" s="116">
        <v>85.8</v>
      </c>
      <c r="P294" s="116">
        <f t="shared" si="32"/>
        <v>51.48</v>
      </c>
      <c r="Q294" s="117">
        <f t="shared" si="33"/>
        <v>76.8</v>
      </c>
      <c r="R294" s="118" t="s">
        <v>1317</v>
      </c>
    </row>
    <row r="295" spans="1:18" ht="14.25">
      <c r="A295" s="93">
        <v>292</v>
      </c>
      <c r="B295" s="93">
        <v>15</v>
      </c>
      <c r="C295" s="111" t="s">
        <v>700</v>
      </c>
      <c r="D295" s="112" t="s">
        <v>701</v>
      </c>
      <c r="E295" s="113" t="s">
        <v>1239</v>
      </c>
      <c r="F295" s="114" t="s">
        <v>230</v>
      </c>
      <c r="G295" s="115" t="s">
        <v>290</v>
      </c>
      <c r="H295" s="116">
        <v>71.1</v>
      </c>
      <c r="I295" s="116">
        <v>28.44</v>
      </c>
      <c r="J295" s="116">
        <v>91.2</v>
      </c>
      <c r="K295" s="116">
        <v>92.926</v>
      </c>
      <c r="L295" s="116"/>
      <c r="M295" s="116">
        <v>92.58080000000001</v>
      </c>
      <c r="N295" s="116">
        <v>55.548480000000005</v>
      </c>
      <c r="O295" s="116">
        <v>91</v>
      </c>
      <c r="P295" s="116">
        <f t="shared" si="32"/>
        <v>54.6</v>
      </c>
      <c r="Q295" s="117">
        <f t="shared" si="33"/>
        <v>83.04</v>
      </c>
      <c r="R295" s="118" t="s">
        <v>1317</v>
      </c>
    </row>
    <row r="296" spans="1:18" ht="14.25">
      <c r="A296" s="93">
        <v>293</v>
      </c>
      <c r="B296" s="93">
        <v>16</v>
      </c>
      <c r="C296" s="111" t="s">
        <v>702</v>
      </c>
      <c r="D296" s="112" t="s">
        <v>703</v>
      </c>
      <c r="E296" s="113" t="s">
        <v>1237</v>
      </c>
      <c r="F296" s="114" t="s">
        <v>204</v>
      </c>
      <c r="G296" s="115" t="s">
        <v>295</v>
      </c>
      <c r="H296" s="116">
        <v>82.2</v>
      </c>
      <c r="I296" s="116">
        <v>32.88</v>
      </c>
      <c r="J296" s="116">
        <v>91</v>
      </c>
      <c r="K296" s="116">
        <v>92.3</v>
      </c>
      <c r="L296" s="116"/>
      <c r="M296" s="116">
        <v>92.04</v>
      </c>
      <c r="N296" s="116">
        <v>55.224000000000004</v>
      </c>
      <c r="O296" s="116">
        <v>85.6</v>
      </c>
      <c r="P296" s="116">
        <f t="shared" si="32"/>
        <v>51.35999999999999</v>
      </c>
      <c r="Q296" s="117">
        <f t="shared" si="33"/>
        <v>84.24</v>
      </c>
      <c r="R296" s="118" t="s">
        <v>1317</v>
      </c>
    </row>
    <row r="297" spans="1:18" ht="14.25">
      <c r="A297" s="93">
        <v>294</v>
      </c>
      <c r="B297" s="93">
        <v>17</v>
      </c>
      <c r="C297" s="111" t="s">
        <v>704</v>
      </c>
      <c r="D297" s="112" t="s">
        <v>705</v>
      </c>
      <c r="E297" s="113" t="s">
        <v>1237</v>
      </c>
      <c r="F297" s="114" t="s">
        <v>204</v>
      </c>
      <c r="G297" s="115" t="s">
        <v>295</v>
      </c>
      <c r="H297" s="116">
        <v>80.75</v>
      </c>
      <c r="I297" s="116">
        <v>32.3</v>
      </c>
      <c r="J297" s="116">
        <v>90.6</v>
      </c>
      <c r="K297" s="116">
        <v>91.8</v>
      </c>
      <c r="L297" s="116"/>
      <c r="M297" s="116">
        <v>91.56</v>
      </c>
      <c r="N297" s="116">
        <v>54.936</v>
      </c>
      <c r="O297" s="116">
        <v>86.2</v>
      </c>
      <c r="P297" s="116">
        <f t="shared" si="32"/>
        <v>51.72</v>
      </c>
      <c r="Q297" s="117">
        <f t="shared" si="33"/>
        <v>84.02</v>
      </c>
      <c r="R297" s="118" t="s">
        <v>1317</v>
      </c>
    </row>
    <row r="298" spans="1:18" ht="14.25">
      <c r="A298" s="93">
        <v>295</v>
      </c>
      <c r="B298" s="93">
        <v>18</v>
      </c>
      <c r="C298" s="111" t="s">
        <v>706</v>
      </c>
      <c r="D298" s="112" t="s">
        <v>707</v>
      </c>
      <c r="E298" s="113" t="s">
        <v>1239</v>
      </c>
      <c r="F298" s="114" t="s">
        <v>204</v>
      </c>
      <c r="G298" s="115" t="s">
        <v>295</v>
      </c>
      <c r="H298" s="116">
        <v>82.85</v>
      </c>
      <c r="I298" s="116">
        <v>33.14</v>
      </c>
      <c r="J298" s="116">
        <v>91.8</v>
      </c>
      <c r="K298" s="116">
        <v>92.6</v>
      </c>
      <c r="L298" s="116"/>
      <c r="M298" s="116">
        <v>92.44</v>
      </c>
      <c r="N298" s="116">
        <v>55.464</v>
      </c>
      <c r="O298" s="116">
        <v>83.5</v>
      </c>
      <c r="P298" s="116">
        <f t="shared" si="32"/>
        <v>50.1</v>
      </c>
      <c r="Q298" s="117">
        <f t="shared" si="33"/>
        <v>83.24000000000001</v>
      </c>
      <c r="R298" s="118" t="s">
        <v>1317</v>
      </c>
    </row>
    <row r="299" spans="1:18" ht="14.25">
      <c r="A299" s="93">
        <v>296</v>
      </c>
      <c r="B299" s="93">
        <v>19</v>
      </c>
      <c r="C299" s="111" t="s">
        <v>708</v>
      </c>
      <c r="D299" s="112" t="s">
        <v>709</v>
      </c>
      <c r="E299" s="113" t="s">
        <v>1237</v>
      </c>
      <c r="F299" s="114" t="s">
        <v>710</v>
      </c>
      <c r="G299" s="115" t="s">
        <v>711</v>
      </c>
      <c r="H299" s="116">
        <v>70.1</v>
      </c>
      <c r="I299" s="116">
        <v>28.04</v>
      </c>
      <c r="J299" s="116">
        <v>90.6</v>
      </c>
      <c r="K299" s="116">
        <v>91.4</v>
      </c>
      <c r="L299" s="116"/>
      <c r="M299" s="116">
        <v>91.24</v>
      </c>
      <c r="N299" s="116">
        <v>54.74400000000001</v>
      </c>
      <c r="O299" s="116">
        <v>83.2</v>
      </c>
      <c r="P299" s="116">
        <f t="shared" si="32"/>
        <v>49.92</v>
      </c>
      <c r="Q299" s="117">
        <f t="shared" si="33"/>
        <v>77.96000000000001</v>
      </c>
      <c r="R299" s="118" t="s">
        <v>1317</v>
      </c>
    </row>
    <row r="300" spans="1:18" ht="14.25">
      <c r="A300" s="93">
        <v>297</v>
      </c>
      <c r="B300" s="93">
        <v>20</v>
      </c>
      <c r="C300" s="111" t="s">
        <v>712</v>
      </c>
      <c r="D300" s="112" t="s">
        <v>713</v>
      </c>
      <c r="E300" s="113" t="s">
        <v>1239</v>
      </c>
      <c r="F300" s="114" t="s">
        <v>248</v>
      </c>
      <c r="G300" s="115" t="s">
        <v>300</v>
      </c>
      <c r="H300" s="116">
        <v>69.2</v>
      </c>
      <c r="I300" s="116">
        <v>27.68</v>
      </c>
      <c r="J300" s="116">
        <v>88.6</v>
      </c>
      <c r="K300" s="116">
        <v>88.6</v>
      </c>
      <c r="L300" s="116"/>
      <c r="M300" s="116">
        <v>88.6</v>
      </c>
      <c r="N300" s="116">
        <v>53.16</v>
      </c>
      <c r="O300" s="116">
        <v>89.7</v>
      </c>
      <c r="P300" s="116">
        <f t="shared" si="32"/>
        <v>53.82</v>
      </c>
      <c r="Q300" s="117">
        <f t="shared" si="33"/>
        <v>81.5</v>
      </c>
      <c r="R300" s="118" t="s">
        <v>1317</v>
      </c>
    </row>
    <row r="301" spans="1:18" ht="14.25">
      <c r="A301" s="93">
        <v>298</v>
      </c>
      <c r="B301" s="93">
        <v>21</v>
      </c>
      <c r="C301" s="111" t="s">
        <v>714</v>
      </c>
      <c r="D301" s="112" t="s">
        <v>715</v>
      </c>
      <c r="E301" s="113" t="s">
        <v>1239</v>
      </c>
      <c r="F301" s="114" t="s">
        <v>716</v>
      </c>
      <c r="G301" s="115" t="s">
        <v>717</v>
      </c>
      <c r="H301" s="116"/>
      <c r="I301" s="116"/>
      <c r="J301" s="116">
        <v>92.2</v>
      </c>
      <c r="K301" s="116">
        <v>95</v>
      </c>
      <c r="L301" s="116"/>
      <c r="M301" s="116">
        <v>94.44</v>
      </c>
      <c r="N301" s="116"/>
      <c r="O301" s="116">
        <v>93.4</v>
      </c>
      <c r="P301" s="116"/>
      <c r="Q301" s="116">
        <f>O301</f>
        <v>93.4</v>
      </c>
      <c r="R301" s="118" t="s">
        <v>1317</v>
      </c>
    </row>
    <row r="302" spans="1:18" ht="14.25">
      <c r="A302" s="93">
        <v>299</v>
      </c>
      <c r="B302" s="93">
        <v>22</v>
      </c>
      <c r="C302" s="111" t="s">
        <v>718</v>
      </c>
      <c r="D302" s="112" t="s">
        <v>719</v>
      </c>
      <c r="E302" s="113" t="s">
        <v>1237</v>
      </c>
      <c r="F302" s="114" t="s">
        <v>252</v>
      </c>
      <c r="G302" s="115" t="s">
        <v>371</v>
      </c>
      <c r="H302" s="116">
        <v>79.7</v>
      </c>
      <c r="I302" s="116">
        <v>31.88</v>
      </c>
      <c r="J302" s="116">
        <v>89.34</v>
      </c>
      <c r="K302" s="116">
        <v>94.37600000000002</v>
      </c>
      <c r="L302" s="116"/>
      <c r="M302" s="116">
        <v>93.36880000000002</v>
      </c>
      <c r="N302" s="116">
        <v>56.02128000000001</v>
      </c>
      <c r="O302" s="116">
        <v>86.9</v>
      </c>
      <c r="P302" s="116">
        <f>O302*0.6</f>
        <v>52.14</v>
      </c>
      <c r="Q302" s="117">
        <f>I302+P302</f>
        <v>84.02</v>
      </c>
      <c r="R302" s="118" t="s">
        <v>1317</v>
      </c>
    </row>
    <row r="303" spans="1:18" ht="14.25">
      <c r="A303" s="93">
        <v>300</v>
      </c>
      <c r="B303" s="93">
        <v>23</v>
      </c>
      <c r="C303" s="111" t="s">
        <v>720</v>
      </c>
      <c r="D303" s="112" t="s">
        <v>721</v>
      </c>
      <c r="E303" s="113" t="s">
        <v>1237</v>
      </c>
      <c r="F303" s="114" t="s">
        <v>208</v>
      </c>
      <c r="G303" s="115" t="s">
        <v>309</v>
      </c>
      <c r="H303" s="116">
        <v>78.2</v>
      </c>
      <c r="I303" s="116">
        <v>31.28</v>
      </c>
      <c r="J303" s="116">
        <v>92.6</v>
      </c>
      <c r="K303" s="116">
        <v>94.14200000000001</v>
      </c>
      <c r="L303" s="116"/>
      <c r="M303" s="116">
        <v>93.8336</v>
      </c>
      <c r="N303" s="116">
        <v>56.30016</v>
      </c>
      <c r="O303" s="116">
        <v>89</v>
      </c>
      <c r="P303" s="116">
        <f>O303*0.6</f>
        <v>53.4</v>
      </c>
      <c r="Q303" s="117">
        <f>I303+P303</f>
        <v>84.68</v>
      </c>
      <c r="R303" s="118" t="s">
        <v>1317</v>
      </c>
    </row>
    <row r="304" spans="1:18" ht="14.25">
      <c r="A304" s="93">
        <v>301</v>
      </c>
      <c r="B304" s="93">
        <v>24</v>
      </c>
      <c r="C304" s="111" t="s">
        <v>722</v>
      </c>
      <c r="D304" s="112" t="s">
        <v>723</v>
      </c>
      <c r="E304" s="113" t="s">
        <v>1237</v>
      </c>
      <c r="F304" s="114" t="s">
        <v>265</v>
      </c>
      <c r="G304" s="115" t="s">
        <v>314</v>
      </c>
      <c r="H304" s="116">
        <v>80</v>
      </c>
      <c r="I304" s="116">
        <v>32</v>
      </c>
      <c r="J304" s="116">
        <v>74.6</v>
      </c>
      <c r="K304" s="116">
        <v>86.4</v>
      </c>
      <c r="L304" s="116"/>
      <c r="M304" s="116">
        <v>84.04</v>
      </c>
      <c r="N304" s="116">
        <v>50.424</v>
      </c>
      <c r="O304" s="116">
        <v>81.8</v>
      </c>
      <c r="P304" s="116">
        <f>O304*0.6</f>
        <v>49.08</v>
      </c>
      <c r="Q304" s="117">
        <f>I304+P304</f>
        <v>81.08</v>
      </c>
      <c r="R304" s="118" t="s">
        <v>1317</v>
      </c>
    </row>
    <row r="305" spans="1:18" ht="14.25">
      <c r="A305" s="93">
        <v>302</v>
      </c>
      <c r="B305" s="93">
        <v>25</v>
      </c>
      <c r="C305" s="111" t="s">
        <v>724</v>
      </c>
      <c r="D305" s="112" t="s">
        <v>725</v>
      </c>
      <c r="E305" s="113" t="s">
        <v>1239</v>
      </c>
      <c r="F305" s="114" t="s">
        <v>726</v>
      </c>
      <c r="G305" s="115" t="s">
        <v>727</v>
      </c>
      <c r="H305" s="116"/>
      <c r="I305" s="116"/>
      <c r="J305" s="116">
        <v>92.84</v>
      </c>
      <c r="K305" s="116">
        <v>90.2</v>
      </c>
      <c r="L305" s="116"/>
      <c r="M305" s="116">
        <v>90.72800000000001</v>
      </c>
      <c r="N305" s="116"/>
      <c r="O305" s="116">
        <v>90.4</v>
      </c>
      <c r="P305" s="116"/>
      <c r="Q305" s="116">
        <f>O305</f>
        <v>90.4</v>
      </c>
      <c r="R305" s="118" t="s">
        <v>1317</v>
      </c>
    </row>
    <row r="306" spans="1:18" ht="14.25">
      <c r="A306" s="93">
        <v>303</v>
      </c>
      <c r="B306" s="93">
        <v>26</v>
      </c>
      <c r="C306" s="111" t="s">
        <v>728</v>
      </c>
      <c r="D306" s="112" t="s">
        <v>729</v>
      </c>
      <c r="E306" s="113" t="s">
        <v>1237</v>
      </c>
      <c r="F306" s="114" t="s">
        <v>271</v>
      </c>
      <c r="G306" s="115" t="s">
        <v>730</v>
      </c>
      <c r="H306" s="116">
        <v>79.3</v>
      </c>
      <c r="I306" s="116">
        <v>31.72</v>
      </c>
      <c r="J306" s="116">
        <v>91.4</v>
      </c>
      <c r="K306" s="116">
        <v>88.2</v>
      </c>
      <c r="L306" s="116">
        <v>90</v>
      </c>
      <c r="M306" s="116">
        <v>89.38</v>
      </c>
      <c r="N306" s="116">
        <v>53.62799999999999</v>
      </c>
      <c r="O306" s="116"/>
      <c r="P306" s="116"/>
      <c r="Q306" s="116">
        <f>N306+I306</f>
        <v>85.34799999999998</v>
      </c>
      <c r="R306" s="118" t="s">
        <v>1317</v>
      </c>
    </row>
    <row r="307" spans="1:18" ht="14.25">
      <c r="A307" s="93">
        <v>304</v>
      </c>
      <c r="B307" s="93">
        <v>27</v>
      </c>
      <c r="C307" s="111" t="s">
        <v>731</v>
      </c>
      <c r="D307" s="112" t="s">
        <v>732</v>
      </c>
      <c r="E307" s="113" t="s">
        <v>1237</v>
      </c>
      <c r="F307" s="114" t="s">
        <v>271</v>
      </c>
      <c r="G307" s="115" t="s">
        <v>730</v>
      </c>
      <c r="H307" s="116">
        <v>80.2</v>
      </c>
      <c r="I307" s="116">
        <v>32.08</v>
      </c>
      <c r="J307" s="116">
        <v>75</v>
      </c>
      <c r="K307" s="116">
        <v>79.8</v>
      </c>
      <c r="L307" s="116">
        <v>83.8</v>
      </c>
      <c r="M307" s="116">
        <v>80.04</v>
      </c>
      <c r="N307" s="116">
        <v>48.023999999999994</v>
      </c>
      <c r="O307" s="116"/>
      <c r="P307" s="116"/>
      <c r="Q307" s="116">
        <f>N307+I307</f>
        <v>80.10399999999998</v>
      </c>
      <c r="R307" s="118" t="s">
        <v>1317</v>
      </c>
    </row>
    <row r="308" spans="1:18" ht="14.25">
      <c r="A308" s="93">
        <v>305</v>
      </c>
      <c r="B308" s="93">
        <v>28</v>
      </c>
      <c r="C308" s="111" t="s">
        <v>733</v>
      </c>
      <c r="D308" s="112" t="s">
        <v>734</v>
      </c>
      <c r="E308" s="113" t="s">
        <v>1237</v>
      </c>
      <c r="F308" s="114" t="s">
        <v>180</v>
      </c>
      <c r="G308" s="115" t="s">
        <v>602</v>
      </c>
      <c r="H308" s="116">
        <v>64.4</v>
      </c>
      <c r="I308" s="116">
        <v>25.76</v>
      </c>
      <c r="J308" s="116">
        <v>84.474</v>
      </c>
      <c r="K308" s="116">
        <v>90.98</v>
      </c>
      <c r="L308" s="116">
        <v>90.98</v>
      </c>
      <c r="M308" s="116">
        <v>89.6788</v>
      </c>
      <c r="N308" s="116">
        <v>53.80728</v>
      </c>
      <c r="O308" s="116"/>
      <c r="P308" s="116"/>
      <c r="Q308" s="116">
        <f>N308+I308</f>
        <v>79.56728</v>
      </c>
      <c r="R308" s="118" t="s">
        <v>1317</v>
      </c>
    </row>
    <row r="309" spans="1:18" ht="14.25">
      <c r="A309" s="93">
        <v>306</v>
      </c>
      <c r="B309" s="93">
        <v>29</v>
      </c>
      <c r="C309" s="111" t="s">
        <v>735</v>
      </c>
      <c r="D309" s="112" t="s">
        <v>736</v>
      </c>
      <c r="E309" s="113" t="s">
        <v>1239</v>
      </c>
      <c r="F309" s="114" t="s">
        <v>737</v>
      </c>
      <c r="G309" s="115" t="s">
        <v>738</v>
      </c>
      <c r="H309" s="116"/>
      <c r="I309" s="116"/>
      <c r="J309" s="116">
        <v>89.4</v>
      </c>
      <c r="K309" s="116">
        <v>88.144</v>
      </c>
      <c r="L309" s="116">
        <v>98.6</v>
      </c>
      <c r="M309" s="116">
        <v>91.53200000000001</v>
      </c>
      <c r="N309" s="116"/>
      <c r="O309" s="116"/>
      <c r="P309" s="116"/>
      <c r="Q309" s="116">
        <v>91.53200000000001</v>
      </c>
      <c r="R309" s="118" t="s">
        <v>1317</v>
      </c>
    </row>
    <row r="310" spans="1:18" ht="14.25">
      <c r="A310" s="93">
        <v>307</v>
      </c>
      <c r="B310" s="93">
        <v>30</v>
      </c>
      <c r="C310" s="111" t="s">
        <v>739</v>
      </c>
      <c r="D310" s="112" t="s">
        <v>740</v>
      </c>
      <c r="E310" s="113" t="s">
        <v>1237</v>
      </c>
      <c r="F310" s="114" t="s">
        <v>609</v>
      </c>
      <c r="G310" s="115" t="s">
        <v>610</v>
      </c>
      <c r="H310" s="116">
        <v>44.45</v>
      </c>
      <c r="I310" s="116">
        <v>17.78</v>
      </c>
      <c r="J310" s="116">
        <v>85.73600000000002</v>
      </c>
      <c r="K310" s="116"/>
      <c r="L310" s="116">
        <v>88</v>
      </c>
      <c r="M310" s="116">
        <v>87.5472</v>
      </c>
      <c r="N310" s="116">
        <v>52.52832</v>
      </c>
      <c r="O310" s="116"/>
      <c r="P310" s="116"/>
      <c r="Q310" s="116">
        <f>N310+I310</f>
        <v>70.30832000000001</v>
      </c>
      <c r="R310" s="118" t="s">
        <v>1317</v>
      </c>
    </row>
    <row r="311" spans="1:18" ht="15" customHeight="1">
      <c r="A311" s="93">
        <v>308</v>
      </c>
      <c r="B311" s="93">
        <v>1</v>
      </c>
      <c r="C311" s="5" t="s">
        <v>741</v>
      </c>
      <c r="D311" s="6" t="s">
        <v>742</v>
      </c>
      <c r="E311" s="15" t="s">
        <v>5</v>
      </c>
      <c r="F311" s="8" t="s">
        <v>224</v>
      </c>
      <c r="G311" s="9" t="s">
        <v>225</v>
      </c>
      <c r="H311" s="20">
        <v>76.8</v>
      </c>
      <c r="I311" s="11">
        <v>30.72</v>
      </c>
      <c r="J311" s="11">
        <v>17.6</v>
      </c>
      <c r="K311" s="11">
        <v>71.36</v>
      </c>
      <c r="L311" s="11"/>
      <c r="M311" s="11">
        <v>88.96</v>
      </c>
      <c r="N311" s="11">
        <v>53.376</v>
      </c>
      <c r="O311" s="11"/>
      <c r="P311" s="11"/>
      <c r="Q311" s="12">
        <v>84.096</v>
      </c>
      <c r="R311" s="17" t="s">
        <v>1319</v>
      </c>
    </row>
    <row r="312" spans="1:18" ht="15" customHeight="1">
      <c r="A312" s="93">
        <v>309</v>
      </c>
      <c r="B312" s="93">
        <v>2</v>
      </c>
      <c r="C312" s="5" t="s">
        <v>743</v>
      </c>
      <c r="D312" s="6" t="s">
        <v>744</v>
      </c>
      <c r="E312" s="15" t="s">
        <v>5</v>
      </c>
      <c r="F312" s="8" t="s">
        <v>224</v>
      </c>
      <c r="G312" s="9" t="s">
        <v>225</v>
      </c>
      <c r="H312" s="20">
        <v>76.3</v>
      </c>
      <c r="I312" s="11">
        <v>30.52</v>
      </c>
      <c r="J312" s="11">
        <v>17.24</v>
      </c>
      <c r="K312" s="11">
        <v>69.76</v>
      </c>
      <c r="L312" s="11"/>
      <c r="M312" s="11">
        <v>87</v>
      </c>
      <c r="N312" s="11">
        <v>52.2</v>
      </c>
      <c r="O312" s="11"/>
      <c r="P312" s="11"/>
      <c r="Q312" s="12">
        <v>82.72</v>
      </c>
      <c r="R312" s="17" t="s">
        <v>1319</v>
      </c>
    </row>
    <row r="313" spans="1:18" ht="15" customHeight="1">
      <c r="A313" s="93">
        <v>310</v>
      </c>
      <c r="B313" s="93">
        <v>3</v>
      </c>
      <c r="C313" s="5" t="s">
        <v>745</v>
      </c>
      <c r="D313" s="6" t="s">
        <v>746</v>
      </c>
      <c r="E313" s="15" t="s">
        <v>5</v>
      </c>
      <c r="F313" s="8" t="s">
        <v>224</v>
      </c>
      <c r="G313" s="9" t="s">
        <v>225</v>
      </c>
      <c r="H313" s="20">
        <v>73.9</v>
      </c>
      <c r="I313" s="11">
        <v>29.56</v>
      </c>
      <c r="J313" s="11">
        <v>17.2</v>
      </c>
      <c r="K313" s="11">
        <v>68.8</v>
      </c>
      <c r="L313" s="11"/>
      <c r="M313" s="11">
        <v>86</v>
      </c>
      <c r="N313" s="11">
        <v>51.6</v>
      </c>
      <c r="O313" s="11"/>
      <c r="P313" s="11"/>
      <c r="Q313" s="12">
        <v>81.16</v>
      </c>
      <c r="R313" s="17" t="s">
        <v>1319</v>
      </c>
    </row>
    <row r="314" spans="1:18" ht="15" customHeight="1">
      <c r="A314" s="93">
        <v>311</v>
      </c>
      <c r="B314" s="93">
        <v>4</v>
      </c>
      <c r="C314" s="5" t="s">
        <v>747</v>
      </c>
      <c r="D314" s="6" t="s">
        <v>748</v>
      </c>
      <c r="E314" s="19" t="s">
        <v>22</v>
      </c>
      <c r="F314" s="8" t="s">
        <v>230</v>
      </c>
      <c r="G314" s="9" t="s">
        <v>231</v>
      </c>
      <c r="H314" s="16">
        <v>82.1</v>
      </c>
      <c r="I314" s="11">
        <v>32.84</v>
      </c>
      <c r="J314" s="11">
        <v>17.04</v>
      </c>
      <c r="K314" s="11">
        <v>64.32</v>
      </c>
      <c r="L314" s="11"/>
      <c r="M314" s="11">
        <v>81.36</v>
      </c>
      <c r="N314" s="11">
        <v>48.815999999999995</v>
      </c>
      <c r="O314" s="11"/>
      <c r="P314" s="11"/>
      <c r="Q314" s="11">
        <v>81.656</v>
      </c>
      <c r="R314" s="17" t="s">
        <v>1319</v>
      </c>
    </row>
    <row r="315" spans="1:18" ht="15" customHeight="1">
      <c r="A315" s="93">
        <v>312</v>
      </c>
      <c r="B315" s="93">
        <v>5</v>
      </c>
      <c r="C315" s="5" t="s">
        <v>749</v>
      </c>
      <c r="D315" s="6" t="s">
        <v>750</v>
      </c>
      <c r="E315" s="19" t="s">
        <v>22</v>
      </c>
      <c r="F315" s="8" t="s">
        <v>230</v>
      </c>
      <c r="G315" s="9" t="s">
        <v>231</v>
      </c>
      <c r="H315" s="16">
        <v>80.7</v>
      </c>
      <c r="I315" s="11">
        <v>32.28</v>
      </c>
      <c r="J315" s="11">
        <v>17.24</v>
      </c>
      <c r="K315" s="11">
        <v>63.84</v>
      </c>
      <c r="L315" s="11"/>
      <c r="M315" s="11">
        <v>81.08</v>
      </c>
      <c r="N315" s="11">
        <v>48.647999999999996</v>
      </c>
      <c r="O315" s="11"/>
      <c r="P315" s="11"/>
      <c r="Q315" s="11">
        <v>80.928</v>
      </c>
      <c r="R315" s="17" t="s">
        <v>1319</v>
      </c>
    </row>
    <row r="316" spans="1:18" ht="15" customHeight="1">
      <c r="A316" s="93">
        <v>313</v>
      </c>
      <c r="B316" s="93">
        <v>6</v>
      </c>
      <c r="C316" s="5" t="s">
        <v>751</v>
      </c>
      <c r="D316" s="6" t="s">
        <v>752</v>
      </c>
      <c r="E316" s="19" t="s">
        <v>22</v>
      </c>
      <c r="F316" s="8" t="s">
        <v>230</v>
      </c>
      <c r="G316" s="9" t="s">
        <v>231</v>
      </c>
      <c r="H316" s="16">
        <v>71.9</v>
      </c>
      <c r="I316" s="11">
        <v>28.76</v>
      </c>
      <c r="J316" s="11">
        <v>17.24</v>
      </c>
      <c r="K316" s="11">
        <v>63.04</v>
      </c>
      <c r="L316" s="11"/>
      <c r="M316" s="11">
        <v>80.28</v>
      </c>
      <c r="N316" s="11">
        <v>48.168</v>
      </c>
      <c r="O316" s="11"/>
      <c r="P316" s="11"/>
      <c r="Q316" s="11">
        <v>76.928</v>
      </c>
      <c r="R316" s="17" t="s">
        <v>1319</v>
      </c>
    </row>
    <row r="317" spans="1:18" ht="15" customHeight="1">
      <c r="A317" s="93">
        <v>314</v>
      </c>
      <c r="B317" s="93">
        <v>7</v>
      </c>
      <c r="C317" s="5" t="s">
        <v>753</v>
      </c>
      <c r="D317" s="6" t="s">
        <v>754</v>
      </c>
      <c r="E317" s="19" t="s">
        <v>5</v>
      </c>
      <c r="F317" s="8" t="s">
        <v>204</v>
      </c>
      <c r="G317" s="9" t="s">
        <v>205</v>
      </c>
      <c r="H317" s="20">
        <v>82.5</v>
      </c>
      <c r="I317" s="11">
        <v>33</v>
      </c>
      <c r="J317" s="11">
        <v>17.8</v>
      </c>
      <c r="K317" s="11">
        <v>71.68</v>
      </c>
      <c r="L317" s="11"/>
      <c r="M317" s="11">
        <v>89.48</v>
      </c>
      <c r="N317" s="11">
        <v>53.688</v>
      </c>
      <c r="O317" s="11"/>
      <c r="P317" s="11"/>
      <c r="Q317" s="11">
        <v>86.688</v>
      </c>
      <c r="R317" s="17" t="s">
        <v>1319</v>
      </c>
    </row>
    <row r="318" spans="1:18" ht="15" customHeight="1">
      <c r="A318" s="93">
        <v>315</v>
      </c>
      <c r="B318" s="93">
        <v>8</v>
      </c>
      <c r="C318" s="5" t="s">
        <v>755</v>
      </c>
      <c r="D318" s="6" t="s">
        <v>756</v>
      </c>
      <c r="E318" s="19" t="s">
        <v>5</v>
      </c>
      <c r="F318" s="8" t="s">
        <v>204</v>
      </c>
      <c r="G318" s="9" t="s">
        <v>205</v>
      </c>
      <c r="H318" s="20">
        <v>82.4</v>
      </c>
      <c r="I318" s="11">
        <v>32.96</v>
      </c>
      <c r="J318" s="11">
        <v>17.8</v>
      </c>
      <c r="K318" s="11">
        <v>71.04</v>
      </c>
      <c r="L318" s="11"/>
      <c r="M318" s="11">
        <v>88.84</v>
      </c>
      <c r="N318" s="11">
        <v>53.304</v>
      </c>
      <c r="O318" s="11"/>
      <c r="P318" s="11"/>
      <c r="Q318" s="11">
        <v>86.26400000000001</v>
      </c>
      <c r="R318" s="17" t="s">
        <v>1319</v>
      </c>
    </row>
    <row r="319" spans="1:18" ht="15" customHeight="1">
      <c r="A319" s="93">
        <v>316</v>
      </c>
      <c r="B319" s="93">
        <v>9</v>
      </c>
      <c r="C319" s="5" t="s">
        <v>757</v>
      </c>
      <c r="D319" s="6" t="s">
        <v>758</v>
      </c>
      <c r="E319" s="19" t="s">
        <v>5</v>
      </c>
      <c r="F319" s="8" t="s">
        <v>204</v>
      </c>
      <c r="G319" s="9" t="s">
        <v>205</v>
      </c>
      <c r="H319" s="20">
        <v>83</v>
      </c>
      <c r="I319" s="11">
        <v>33.2</v>
      </c>
      <c r="J319" s="11">
        <v>16.2</v>
      </c>
      <c r="K319" s="11">
        <v>64.32</v>
      </c>
      <c r="L319" s="11"/>
      <c r="M319" s="11">
        <v>80.52</v>
      </c>
      <c r="N319" s="11">
        <v>48.312</v>
      </c>
      <c r="O319" s="11"/>
      <c r="P319" s="11"/>
      <c r="Q319" s="11">
        <v>81.512</v>
      </c>
      <c r="R319" s="17" t="s">
        <v>1319</v>
      </c>
    </row>
    <row r="320" spans="1:18" ht="15" customHeight="1">
      <c r="A320" s="93">
        <v>317</v>
      </c>
      <c r="B320" s="93">
        <v>10</v>
      </c>
      <c r="C320" s="5" t="s">
        <v>759</v>
      </c>
      <c r="D320" s="6" t="s">
        <v>760</v>
      </c>
      <c r="E320" s="19" t="s">
        <v>22</v>
      </c>
      <c r="F320" s="8" t="s">
        <v>248</v>
      </c>
      <c r="G320" s="9" t="s">
        <v>249</v>
      </c>
      <c r="H320" s="20">
        <v>81.9</v>
      </c>
      <c r="I320" s="11">
        <v>32.76</v>
      </c>
      <c r="J320" s="11">
        <v>17.56</v>
      </c>
      <c r="K320" s="11">
        <v>72.64</v>
      </c>
      <c r="L320" s="11"/>
      <c r="M320" s="11">
        <v>90.2</v>
      </c>
      <c r="N320" s="11">
        <v>54.12</v>
      </c>
      <c r="O320" s="11"/>
      <c r="P320" s="11"/>
      <c r="Q320" s="11">
        <v>86.88</v>
      </c>
      <c r="R320" s="17" t="s">
        <v>1319</v>
      </c>
    </row>
    <row r="321" spans="1:18" ht="15" customHeight="1">
      <c r="A321" s="93">
        <v>318</v>
      </c>
      <c r="B321" s="93">
        <v>11</v>
      </c>
      <c r="C321" s="5" t="s">
        <v>761</v>
      </c>
      <c r="D321" s="6" t="s">
        <v>762</v>
      </c>
      <c r="E321" s="19" t="s">
        <v>22</v>
      </c>
      <c r="F321" s="8" t="s">
        <v>248</v>
      </c>
      <c r="G321" s="9" t="s">
        <v>249</v>
      </c>
      <c r="H321" s="20">
        <v>83</v>
      </c>
      <c r="I321" s="11">
        <v>33.2</v>
      </c>
      <c r="J321" s="11">
        <v>17.36</v>
      </c>
      <c r="K321" s="11">
        <v>71.36</v>
      </c>
      <c r="L321" s="11"/>
      <c r="M321" s="11">
        <v>88.72</v>
      </c>
      <c r="N321" s="11">
        <v>53.232</v>
      </c>
      <c r="O321" s="11"/>
      <c r="P321" s="11"/>
      <c r="Q321" s="11">
        <v>86.432</v>
      </c>
      <c r="R321" s="17" t="s">
        <v>1319</v>
      </c>
    </row>
    <row r="322" spans="1:18" ht="15" customHeight="1">
      <c r="A322" s="93">
        <v>319</v>
      </c>
      <c r="B322" s="93">
        <v>12</v>
      </c>
      <c r="C322" s="5" t="s">
        <v>763</v>
      </c>
      <c r="D322" s="6" t="s">
        <v>764</v>
      </c>
      <c r="E322" s="19" t="s">
        <v>5</v>
      </c>
      <c r="F322" s="8" t="s">
        <v>252</v>
      </c>
      <c r="G322" s="9" t="s">
        <v>253</v>
      </c>
      <c r="H322" s="20">
        <v>85</v>
      </c>
      <c r="I322" s="11">
        <v>34</v>
      </c>
      <c r="J322" s="11">
        <v>17.52</v>
      </c>
      <c r="K322" s="11">
        <v>69.28</v>
      </c>
      <c r="L322" s="11"/>
      <c r="M322" s="11">
        <v>86.8</v>
      </c>
      <c r="N322" s="11">
        <v>52.08</v>
      </c>
      <c r="O322" s="11"/>
      <c r="P322" s="11"/>
      <c r="Q322" s="11">
        <v>86.08</v>
      </c>
      <c r="R322" s="17" t="s">
        <v>1319</v>
      </c>
    </row>
    <row r="323" spans="1:18" ht="15" customHeight="1">
      <c r="A323" s="93">
        <v>320</v>
      </c>
      <c r="B323" s="93">
        <v>13</v>
      </c>
      <c r="C323" s="5" t="s">
        <v>765</v>
      </c>
      <c r="D323" s="6" t="s">
        <v>766</v>
      </c>
      <c r="E323" s="19" t="s">
        <v>5</v>
      </c>
      <c r="F323" s="8" t="s">
        <v>252</v>
      </c>
      <c r="G323" s="9" t="s">
        <v>253</v>
      </c>
      <c r="H323" s="20">
        <v>85.5</v>
      </c>
      <c r="I323" s="11">
        <v>34.2</v>
      </c>
      <c r="J323" s="11">
        <v>17.28</v>
      </c>
      <c r="K323" s="11">
        <v>68.32</v>
      </c>
      <c r="L323" s="11"/>
      <c r="M323" s="11">
        <v>85.6</v>
      </c>
      <c r="N323" s="11">
        <v>51.36</v>
      </c>
      <c r="O323" s="11"/>
      <c r="P323" s="11"/>
      <c r="Q323" s="11">
        <v>85.56</v>
      </c>
      <c r="R323" s="17" t="s">
        <v>1319</v>
      </c>
    </row>
    <row r="324" spans="1:18" ht="15" customHeight="1">
      <c r="A324" s="93">
        <v>321</v>
      </c>
      <c r="B324" s="93">
        <v>14</v>
      </c>
      <c r="C324" s="5" t="s">
        <v>767</v>
      </c>
      <c r="D324" s="6" t="s">
        <v>768</v>
      </c>
      <c r="E324" s="19" t="s">
        <v>22</v>
      </c>
      <c r="F324" s="8" t="s">
        <v>252</v>
      </c>
      <c r="G324" s="9" t="s">
        <v>253</v>
      </c>
      <c r="H324" s="20">
        <v>78</v>
      </c>
      <c r="I324" s="11">
        <v>31.2</v>
      </c>
      <c r="J324" s="11">
        <v>18.04</v>
      </c>
      <c r="K324" s="11">
        <v>71.52</v>
      </c>
      <c r="L324" s="11"/>
      <c r="M324" s="11">
        <v>89.56</v>
      </c>
      <c r="N324" s="11">
        <v>53.736</v>
      </c>
      <c r="O324" s="11"/>
      <c r="P324" s="11"/>
      <c r="Q324" s="11">
        <v>84.93599999999999</v>
      </c>
      <c r="R324" s="17" t="s">
        <v>1319</v>
      </c>
    </row>
    <row r="325" spans="1:18" ht="15" customHeight="1">
      <c r="A325" s="93">
        <v>322</v>
      </c>
      <c r="B325" s="93">
        <v>15</v>
      </c>
      <c r="C325" s="5" t="s">
        <v>769</v>
      </c>
      <c r="D325" s="6" t="s">
        <v>770</v>
      </c>
      <c r="E325" s="19" t="s">
        <v>5</v>
      </c>
      <c r="F325" s="8" t="s">
        <v>252</v>
      </c>
      <c r="G325" s="9" t="s">
        <v>253</v>
      </c>
      <c r="H325" s="20">
        <v>79.2</v>
      </c>
      <c r="I325" s="11">
        <v>31.68</v>
      </c>
      <c r="J325" s="11">
        <v>17.68</v>
      </c>
      <c r="K325" s="11">
        <v>70.56</v>
      </c>
      <c r="L325" s="11"/>
      <c r="M325" s="11">
        <v>88.24</v>
      </c>
      <c r="N325" s="11">
        <v>52.943999999999996</v>
      </c>
      <c r="O325" s="11"/>
      <c r="P325" s="11"/>
      <c r="Q325" s="11">
        <v>84.624</v>
      </c>
      <c r="R325" s="17" t="s">
        <v>1319</v>
      </c>
    </row>
    <row r="326" spans="1:18" ht="15" customHeight="1">
      <c r="A326" s="93">
        <v>323</v>
      </c>
      <c r="B326" s="93">
        <v>16</v>
      </c>
      <c r="C326" s="5" t="s">
        <v>771</v>
      </c>
      <c r="D326" s="6" t="s">
        <v>772</v>
      </c>
      <c r="E326" s="19" t="s">
        <v>5</v>
      </c>
      <c r="F326" s="8" t="s">
        <v>259</v>
      </c>
      <c r="G326" s="9" t="s">
        <v>260</v>
      </c>
      <c r="H326" s="20">
        <v>82.6</v>
      </c>
      <c r="I326" s="11">
        <v>33.04</v>
      </c>
      <c r="J326" s="11">
        <v>17.96</v>
      </c>
      <c r="K326" s="11">
        <v>71.84</v>
      </c>
      <c r="L326" s="11"/>
      <c r="M326" s="11">
        <v>89.8</v>
      </c>
      <c r="N326" s="11">
        <v>53.88</v>
      </c>
      <c r="O326" s="11"/>
      <c r="P326" s="11"/>
      <c r="Q326" s="11">
        <v>86.92</v>
      </c>
      <c r="R326" s="17" t="s">
        <v>1319</v>
      </c>
    </row>
    <row r="327" spans="1:18" ht="15" customHeight="1">
      <c r="A327" s="93">
        <v>324</v>
      </c>
      <c r="B327" s="93">
        <v>17</v>
      </c>
      <c r="C327" s="5" t="s">
        <v>773</v>
      </c>
      <c r="D327" s="6" t="s">
        <v>774</v>
      </c>
      <c r="E327" s="19" t="s">
        <v>5</v>
      </c>
      <c r="F327" s="8" t="s">
        <v>259</v>
      </c>
      <c r="G327" s="9" t="s">
        <v>260</v>
      </c>
      <c r="H327" s="20">
        <v>79</v>
      </c>
      <c r="I327" s="11">
        <v>31.6</v>
      </c>
      <c r="J327" s="11">
        <v>17.36</v>
      </c>
      <c r="K327" s="11">
        <v>68.64</v>
      </c>
      <c r="L327" s="11"/>
      <c r="M327" s="11">
        <v>86</v>
      </c>
      <c r="N327" s="11">
        <v>51.6</v>
      </c>
      <c r="O327" s="11"/>
      <c r="P327" s="11"/>
      <c r="Q327" s="11">
        <v>83.2</v>
      </c>
      <c r="R327" s="17" t="s">
        <v>1319</v>
      </c>
    </row>
    <row r="328" spans="1:18" ht="15" customHeight="1">
      <c r="A328" s="93">
        <v>325</v>
      </c>
      <c r="B328" s="93">
        <v>18</v>
      </c>
      <c r="C328" s="5" t="s">
        <v>775</v>
      </c>
      <c r="D328" s="6" t="s">
        <v>776</v>
      </c>
      <c r="E328" s="19" t="s">
        <v>5</v>
      </c>
      <c r="F328" s="8" t="s">
        <v>208</v>
      </c>
      <c r="G328" s="9" t="s">
        <v>209</v>
      </c>
      <c r="H328" s="20">
        <v>83.1</v>
      </c>
      <c r="I328" s="11">
        <v>33.24</v>
      </c>
      <c r="J328" s="11">
        <v>16.88</v>
      </c>
      <c r="K328" s="11">
        <v>65.28</v>
      </c>
      <c r="L328" s="11"/>
      <c r="M328" s="11">
        <v>82.16</v>
      </c>
      <c r="N328" s="11">
        <v>49.296</v>
      </c>
      <c r="O328" s="11"/>
      <c r="P328" s="11"/>
      <c r="Q328" s="11">
        <v>82.536</v>
      </c>
      <c r="R328" s="17" t="s">
        <v>1319</v>
      </c>
    </row>
    <row r="329" spans="1:18" ht="15" customHeight="1">
      <c r="A329" s="93">
        <v>326</v>
      </c>
      <c r="B329" s="93">
        <v>19</v>
      </c>
      <c r="C329" s="5" t="s">
        <v>777</v>
      </c>
      <c r="D329" s="6" t="s">
        <v>778</v>
      </c>
      <c r="E329" s="19" t="s">
        <v>22</v>
      </c>
      <c r="F329" s="8" t="s">
        <v>208</v>
      </c>
      <c r="G329" s="9" t="s">
        <v>209</v>
      </c>
      <c r="H329" s="16">
        <v>77.4</v>
      </c>
      <c r="I329" s="11">
        <v>30.96</v>
      </c>
      <c r="J329" s="11">
        <v>17.64</v>
      </c>
      <c r="K329" s="11">
        <v>67.36</v>
      </c>
      <c r="L329" s="11"/>
      <c r="M329" s="11">
        <v>85</v>
      </c>
      <c r="N329" s="11">
        <v>51</v>
      </c>
      <c r="O329" s="11"/>
      <c r="P329" s="11"/>
      <c r="Q329" s="11">
        <v>81.96000000000001</v>
      </c>
      <c r="R329" s="17" t="s">
        <v>1319</v>
      </c>
    </row>
    <row r="330" spans="1:18" ht="15" customHeight="1">
      <c r="A330" s="93">
        <v>327</v>
      </c>
      <c r="B330" s="93">
        <v>20</v>
      </c>
      <c r="C330" s="5" t="s">
        <v>779</v>
      </c>
      <c r="D330" s="6" t="s">
        <v>326</v>
      </c>
      <c r="E330" s="19" t="s">
        <v>5</v>
      </c>
      <c r="F330" s="8" t="s">
        <v>208</v>
      </c>
      <c r="G330" s="9" t="s">
        <v>209</v>
      </c>
      <c r="H330" s="16">
        <v>76.6</v>
      </c>
      <c r="I330" s="11">
        <v>30.64</v>
      </c>
      <c r="J330" s="11">
        <v>16.92</v>
      </c>
      <c r="K330" s="11">
        <v>65.44</v>
      </c>
      <c r="L330" s="11"/>
      <c r="M330" s="11">
        <v>82.36</v>
      </c>
      <c r="N330" s="11">
        <v>49.416</v>
      </c>
      <c r="O330" s="11"/>
      <c r="P330" s="11"/>
      <c r="Q330" s="11">
        <v>80.056</v>
      </c>
      <c r="R330" s="17" t="s">
        <v>1319</v>
      </c>
    </row>
    <row r="331" spans="1:18" ht="15" customHeight="1">
      <c r="A331" s="93">
        <v>328</v>
      </c>
      <c r="B331" s="93">
        <v>21</v>
      </c>
      <c r="C331" s="5" t="s">
        <v>780</v>
      </c>
      <c r="D331" s="6" t="s">
        <v>781</v>
      </c>
      <c r="E331" s="19" t="s">
        <v>5</v>
      </c>
      <c r="F331" s="8" t="s">
        <v>212</v>
      </c>
      <c r="G331" s="9" t="s">
        <v>213</v>
      </c>
      <c r="H331" s="16">
        <v>85.9</v>
      </c>
      <c r="I331" s="11">
        <v>34.36</v>
      </c>
      <c r="J331" s="11">
        <v>17.52</v>
      </c>
      <c r="K331" s="11">
        <v>70.88</v>
      </c>
      <c r="L331" s="11"/>
      <c r="M331" s="11">
        <v>88.4</v>
      </c>
      <c r="N331" s="11">
        <v>53.04</v>
      </c>
      <c r="O331" s="11"/>
      <c r="P331" s="11"/>
      <c r="Q331" s="11">
        <v>87.4</v>
      </c>
      <c r="R331" s="17" t="s">
        <v>1319</v>
      </c>
    </row>
    <row r="332" spans="1:18" ht="15" customHeight="1">
      <c r="A332" s="93">
        <v>329</v>
      </c>
      <c r="B332" s="93">
        <v>22</v>
      </c>
      <c r="C332" s="5" t="s">
        <v>782</v>
      </c>
      <c r="D332" s="6" t="s">
        <v>783</v>
      </c>
      <c r="E332" s="19" t="s">
        <v>22</v>
      </c>
      <c r="F332" s="6" t="s">
        <v>216</v>
      </c>
      <c r="G332" s="9" t="s">
        <v>217</v>
      </c>
      <c r="H332" s="10">
        <v>70</v>
      </c>
      <c r="I332" s="11">
        <v>28</v>
      </c>
      <c r="J332" s="11">
        <v>17.84</v>
      </c>
      <c r="K332" s="11">
        <v>45.4</v>
      </c>
      <c r="L332" s="11">
        <v>28.08</v>
      </c>
      <c r="M332" s="11">
        <v>91.32</v>
      </c>
      <c r="N332" s="11">
        <v>54.791999999999994</v>
      </c>
      <c r="O332" s="11"/>
      <c r="P332" s="11"/>
      <c r="Q332" s="11">
        <v>82.792</v>
      </c>
      <c r="R332" s="17" t="s">
        <v>1319</v>
      </c>
    </row>
    <row r="333" spans="1:18" ht="15" customHeight="1">
      <c r="A333" s="93">
        <v>330</v>
      </c>
      <c r="B333" s="93">
        <v>23</v>
      </c>
      <c r="C333" s="5" t="s">
        <v>784</v>
      </c>
      <c r="D333" s="6" t="s">
        <v>785</v>
      </c>
      <c r="E333" s="19" t="s">
        <v>22</v>
      </c>
      <c r="F333" s="6" t="s">
        <v>216</v>
      </c>
      <c r="G333" s="9" t="s">
        <v>217</v>
      </c>
      <c r="H333" s="10">
        <v>71.6</v>
      </c>
      <c r="I333" s="11">
        <v>28.64</v>
      </c>
      <c r="J333" s="11">
        <v>17.84</v>
      </c>
      <c r="K333" s="11">
        <v>44.2</v>
      </c>
      <c r="L333" s="11">
        <v>26.34</v>
      </c>
      <c r="M333" s="11">
        <v>88.38</v>
      </c>
      <c r="N333" s="11">
        <v>53.028000000000006</v>
      </c>
      <c r="O333" s="11"/>
      <c r="P333" s="11"/>
      <c r="Q333" s="11">
        <v>81.668</v>
      </c>
      <c r="R333" s="17" t="s">
        <v>1319</v>
      </c>
    </row>
    <row r="334" spans="1:18" ht="15" customHeight="1">
      <c r="A334" s="93">
        <v>331</v>
      </c>
      <c r="B334" s="93">
        <v>24</v>
      </c>
      <c r="C334" s="5" t="s">
        <v>786</v>
      </c>
      <c r="D334" s="6" t="s">
        <v>787</v>
      </c>
      <c r="E334" s="19" t="s">
        <v>22</v>
      </c>
      <c r="F334" s="6" t="s">
        <v>216</v>
      </c>
      <c r="G334" s="9" t="s">
        <v>217</v>
      </c>
      <c r="H334" s="10">
        <v>65.4</v>
      </c>
      <c r="I334" s="11">
        <v>26.16</v>
      </c>
      <c r="J334" s="11">
        <v>17.96</v>
      </c>
      <c r="K334" s="11">
        <v>45.1</v>
      </c>
      <c r="L334" s="11">
        <v>27.36</v>
      </c>
      <c r="M334" s="11">
        <v>90.42</v>
      </c>
      <c r="N334" s="11">
        <v>54.252</v>
      </c>
      <c r="O334" s="11"/>
      <c r="P334" s="11"/>
      <c r="Q334" s="11">
        <v>80.412</v>
      </c>
      <c r="R334" s="17" t="s">
        <v>1319</v>
      </c>
    </row>
    <row r="335" spans="1:18" ht="15" customHeight="1">
      <c r="A335" s="93">
        <v>332</v>
      </c>
      <c r="B335" s="93">
        <v>25</v>
      </c>
      <c r="C335" s="5" t="s">
        <v>788</v>
      </c>
      <c r="D335" s="6" t="s">
        <v>789</v>
      </c>
      <c r="E335" s="19" t="s">
        <v>22</v>
      </c>
      <c r="F335" s="6" t="s">
        <v>216</v>
      </c>
      <c r="G335" s="9" t="s">
        <v>217</v>
      </c>
      <c r="H335" s="10">
        <v>63.6</v>
      </c>
      <c r="I335" s="11">
        <v>25.44</v>
      </c>
      <c r="J335" s="11">
        <v>17.8</v>
      </c>
      <c r="K335" s="11">
        <v>43</v>
      </c>
      <c r="L335" s="11">
        <v>27.6</v>
      </c>
      <c r="M335" s="11">
        <v>88.4</v>
      </c>
      <c r="N335" s="11">
        <v>53.04</v>
      </c>
      <c r="O335" s="11"/>
      <c r="P335" s="11"/>
      <c r="Q335" s="11">
        <v>78.48</v>
      </c>
      <c r="R335" s="17" t="s">
        <v>1319</v>
      </c>
    </row>
    <row r="336" spans="1:18" ht="15" customHeight="1">
      <c r="A336" s="93">
        <v>333</v>
      </c>
      <c r="B336" s="93">
        <v>26</v>
      </c>
      <c r="C336" s="5" t="s">
        <v>790</v>
      </c>
      <c r="D336" s="6" t="s">
        <v>791</v>
      </c>
      <c r="E336" s="19" t="s">
        <v>5</v>
      </c>
      <c r="F336" s="6" t="s">
        <v>339</v>
      </c>
      <c r="G336" s="9" t="s">
        <v>340</v>
      </c>
      <c r="H336" s="10">
        <v>56.6</v>
      </c>
      <c r="I336" s="11">
        <v>22.64</v>
      </c>
      <c r="J336" s="11">
        <v>17.4</v>
      </c>
      <c r="K336" s="11">
        <v>42.4</v>
      </c>
      <c r="L336" s="11">
        <v>26.16</v>
      </c>
      <c r="M336" s="11">
        <v>85.96</v>
      </c>
      <c r="N336" s="11">
        <v>51.57599999999999</v>
      </c>
      <c r="O336" s="11"/>
      <c r="P336" s="11"/>
      <c r="Q336" s="11">
        <v>74.216</v>
      </c>
      <c r="R336" s="17" t="s">
        <v>1319</v>
      </c>
    </row>
    <row r="337" spans="1:18" ht="15" customHeight="1">
      <c r="A337" s="93">
        <v>334</v>
      </c>
      <c r="B337" s="93">
        <v>27</v>
      </c>
      <c r="C337" s="5" t="s">
        <v>792</v>
      </c>
      <c r="D337" s="6" t="s">
        <v>793</v>
      </c>
      <c r="E337" s="19" t="s">
        <v>5</v>
      </c>
      <c r="F337" s="8" t="s">
        <v>629</v>
      </c>
      <c r="G337" s="9" t="s">
        <v>630</v>
      </c>
      <c r="H337" s="16">
        <v>80.3</v>
      </c>
      <c r="I337" s="11">
        <v>32.12</v>
      </c>
      <c r="J337" s="11">
        <v>17.4</v>
      </c>
      <c r="K337" s="11">
        <v>68.16</v>
      </c>
      <c r="L337" s="11"/>
      <c r="M337" s="11">
        <v>85.56</v>
      </c>
      <c r="N337" s="11">
        <v>51.336</v>
      </c>
      <c r="O337" s="11"/>
      <c r="P337" s="11"/>
      <c r="Q337" s="11">
        <v>83.45599999999999</v>
      </c>
      <c r="R337" s="17" t="s">
        <v>1319</v>
      </c>
    </row>
    <row r="338" spans="1:18" ht="15" customHeight="1">
      <c r="A338" s="93">
        <v>335</v>
      </c>
      <c r="B338" s="93">
        <v>28</v>
      </c>
      <c r="C338" s="5" t="s">
        <v>794</v>
      </c>
      <c r="D338" s="6" t="s">
        <v>795</v>
      </c>
      <c r="E338" s="19" t="s">
        <v>5</v>
      </c>
      <c r="F338" s="8" t="s">
        <v>629</v>
      </c>
      <c r="G338" s="9" t="s">
        <v>630</v>
      </c>
      <c r="H338" s="16">
        <v>80.1</v>
      </c>
      <c r="I338" s="11">
        <v>32.04</v>
      </c>
      <c r="J338" s="11">
        <v>17.12</v>
      </c>
      <c r="K338" s="11">
        <v>65.6</v>
      </c>
      <c r="L338" s="11"/>
      <c r="M338" s="11">
        <v>82.72</v>
      </c>
      <c r="N338" s="11">
        <v>49.632</v>
      </c>
      <c r="O338" s="11"/>
      <c r="P338" s="11"/>
      <c r="Q338" s="11">
        <v>81.672</v>
      </c>
      <c r="R338" s="17" t="s">
        <v>1319</v>
      </c>
    </row>
    <row r="339" spans="1:18" ht="15" customHeight="1">
      <c r="A339" s="93">
        <v>336</v>
      </c>
      <c r="B339" s="93">
        <v>29</v>
      </c>
      <c r="C339" s="5" t="s">
        <v>796</v>
      </c>
      <c r="D339" s="6" t="s">
        <v>797</v>
      </c>
      <c r="E339" s="19" t="s">
        <v>22</v>
      </c>
      <c r="F339" s="8" t="s">
        <v>224</v>
      </c>
      <c r="G339" s="9" t="s">
        <v>285</v>
      </c>
      <c r="H339" s="16">
        <v>75.7</v>
      </c>
      <c r="I339" s="11">
        <v>30.28</v>
      </c>
      <c r="J339" s="11">
        <v>17.2</v>
      </c>
      <c r="K339" s="11">
        <v>62.24</v>
      </c>
      <c r="L339" s="11"/>
      <c r="M339" s="11">
        <v>79.44</v>
      </c>
      <c r="N339" s="11">
        <v>47.663999999999994</v>
      </c>
      <c r="O339" s="11"/>
      <c r="P339" s="11"/>
      <c r="Q339" s="11">
        <v>77.94399999999999</v>
      </c>
      <c r="R339" s="17" t="s">
        <v>1319</v>
      </c>
    </row>
    <row r="340" spans="1:18" ht="15" customHeight="1">
      <c r="A340" s="93">
        <v>337</v>
      </c>
      <c r="B340" s="93">
        <v>30</v>
      </c>
      <c r="C340" s="5" t="s">
        <v>798</v>
      </c>
      <c r="D340" s="6" t="s">
        <v>799</v>
      </c>
      <c r="E340" s="19" t="s">
        <v>22</v>
      </c>
      <c r="F340" s="8" t="s">
        <v>224</v>
      </c>
      <c r="G340" s="9" t="s">
        <v>285</v>
      </c>
      <c r="H340" s="16">
        <v>72.8</v>
      </c>
      <c r="I340" s="11">
        <v>29.12</v>
      </c>
      <c r="J340" s="11">
        <v>17.28</v>
      </c>
      <c r="K340" s="11">
        <v>62.08</v>
      </c>
      <c r="L340" s="11"/>
      <c r="M340" s="11">
        <v>79.36</v>
      </c>
      <c r="N340" s="11">
        <v>47.616</v>
      </c>
      <c r="O340" s="11"/>
      <c r="P340" s="11"/>
      <c r="Q340" s="11">
        <v>76.736</v>
      </c>
      <c r="R340" s="17" t="s">
        <v>1319</v>
      </c>
    </row>
    <row r="341" spans="1:18" ht="15" customHeight="1">
      <c r="A341" s="93">
        <v>338</v>
      </c>
      <c r="B341" s="93">
        <v>31</v>
      </c>
      <c r="C341" s="5" t="s">
        <v>800</v>
      </c>
      <c r="D341" s="6" t="s">
        <v>801</v>
      </c>
      <c r="E341" s="19" t="s">
        <v>22</v>
      </c>
      <c r="F341" s="8" t="s">
        <v>224</v>
      </c>
      <c r="G341" s="9" t="s">
        <v>285</v>
      </c>
      <c r="H341" s="16">
        <v>69.9</v>
      </c>
      <c r="I341" s="11">
        <v>27.96</v>
      </c>
      <c r="J341" s="11">
        <v>17.16</v>
      </c>
      <c r="K341" s="11">
        <v>61.92</v>
      </c>
      <c r="L341" s="11"/>
      <c r="M341" s="11">
        <v>79.08</v>
      </c>
      <c r="N341" s="11">
        <v>47.448</v>
      </c>
      <c r="O341" s="11"/>
      <c r="P341" s="11"/>
      <c r="Q341" s="11">
        <v>75.408</v>
      </c>
      <c r="R341" s="17" t="s">
        <v>1319</v>
      </c>
    </row>
    <row r="342" spans="1:18" ht="15" customHeight="1">
      <c r="A342" s="93">
        <v>339</v>
      </c>
      <c r="B342" s="93">
        <v>32</v>
      </c>
      <c r="C342" s="5" t="s">
        <v>802</v>
      </c>
      <c r="D342" s="6" t="s">
        <v>803</v>
      </c>
      <c r="E342" s="19" t="s">
        <v>22</v>
      </c>
      <c r="F342" s="8" t="s">
        <v>230</v>
      </c>
      <c r="G342" s="9" t="s">
        <v>290</v>
      </c>
      <c r="H342" s="16">
        <v>85.3</v>
      </c>
      <c r="I342" s="11">
        <v>34.12</v>
      </c>
      <c r="J342" s="11">
        <v>17.68</v>
      </c>
      <c r="K342" s="11">
        <v>72.48</v>
      </c>
      <c r="L342" s="11"/>
      <c r="M342" s="11">
        <v>90.16</v>
      </c>
      <c r="N342" s="11">
        <v>54.096</v>
      </c>
      <c r="O342" s="11"/>
      <c r="P342" s="11"/>
      <c r="Q342" s="11">
        <v>88.216</v>
      </c>
      <c r="R342" s="17" t="s">
        <v>1319</v>
      </c>
    </row>
    <row r="343" spans="1:18" ht="15" customHeight="1">
      <c r="A343" s="93">
        <v>340</v>
      </c>
      <c r="B343" s="93">
        <v>33</v>
      </c>
      <c r="C343" s="5" t="s">
        <v>804</v>
      </c>
      <c r="D343" s="6" t="s">
        <v>805</v>
      </c>
      <c r="E343" s="19" t="s">
        <v>22</v>
      </c>
      <c r="F343" s="8" t="s">
        <v>230</v>
      </c>
      <c r="G343" s="9" t="s">
        <v>290</v>
      </c>
      <c r="H343" s="16">
        <v>80</v>
      </c>
      <c r="I343" s="11">
        <v>32</v>
      </c>
      <c r="J343" s="11">
        <v>17.84</v>
      </c>
      <c r="K343" s="11">
        <v>72.32</v>
      </c>
      <c r="L343" s="11"/>
      <c r="M343" s="11">
        <v>90.16</v>
      </c>
      <c r="N343" s="11">
        <v>54.096</v>
      </c>
      <c r="O343" s="11"/>
      <c r="P343" s="11"/>
      <c r="Q343" s="11">
        <v>86.096</v>
      </c>
      <c r="R343" s="17" t="s">
        <v>1319</v>
      </c>
    </row>
    <row r="344" spans="1:18" ht="15" customHeight="1">
      <c r="A344" s="93">
        <v>341</v>
      </c>
      <c r="B344" s="93">
        <v>34</v>
      </c>
      <c r="C344" s="5" t="s">
        <v>806</v>
      </c>
      <c r="D344" s="6" t="s">
        <v>807</v>
      </c>
      <c r="E344" s="19" t="s">
        <v>22</v>
      </c>
      <c r="F344" s="8" t="s">
        <v>230</v>
      </c>
      <c r="G344" s="9" t="s">
        <v>290</v>
      </c>
      <c r="H344" s="20">
        <v>76</v>
      </c>
      <c r="I344" s="11">
        <v>30.4</v>
      </c>
      <c r="J344" s="11">
        <v>17.2</v>
      </c>
      <c r="K344" s="11">
        <v>70.88</v>
      </c>
      <c r="L344" s="11"/>
      <c r="M344" s="11">
        <v>88.08</v>
      </c>
      <c r="N344" s="11">
        <v>52.848</v>
      </c>
      <c r="O344" s="11"/>
      <c r="P344" s="11"/>
      <c r="Q344" s="11">
        <v>83.24799999999999</v>
      </c>
      <c r="R344" s="17" t="s">
        <v>1319</v>
      </c>
    </row>
    <row r="345" spans="1:18" ht="15" customHeight="1">
      <c r="A345" s="93">
        <v>342</v>
      </c>
      <c r="B345" s="93">
        <v>35</v>
      </c>
      <c r="C345" s="5" t="s">
        <v>808</v>
      </c>
      <c r="D345" s="6" t="s">
        <v>809</v>
      </c>
      <c r="E345" s="19" t="s">
        <v>22</v>
      </c>
      <c r="F345" s="8" t="s">
        <v>230</v>
      </c>
      <c r="G345" s="9" t="s">
        <v>290</v>
      </c>
      <c r="H345" s="16">
        <v>78.6</v>
      </c>
      <c r="I345" s="11">
        <v>31.44</v>
      </c>
      <c r="J345" s="11">
        <v>17.28</v>
      </c>
      <c r="K345" s="11">
        <v>68.64</v>
      </c>
      <c r="L345" s="11"/>
      <c r="M345" s="11">
        <v>85.92</v>
      </c>
      <c r="N345" s="11">
        <v>51.552</v>
      </c>
      <c r="O345" s="11"/>
      <c r="P345" s="11"/>
      <c r="Q345" s="11">
        <v>82.992</v>
      </c>
      <c r="R345" s="17" t="s">
        <v>1319</v>
      </c>
    </row>
    <row r="346" spans="1:18" ht="15" customHeight="1">
      <c r="A346" s="93">
        <v>343</v>
      </c>
      <c r="B346" s="93">
        <v>36</v>
      </c>
      <c r="C346" s="5" t="s">
        <v>810</v>
      </c>
      <c r="D346" s="6" t="s">
        <v>811</v>
      </c>
      <c r="E346" s="19" t="s">
        <v>22</v>
      </c>
      <c r="F346" s="8" t="s">
        <v>230</v>
      </c>
      <c r="G346" s="9" t="s">
        <v>290</v>
      </c>
      <c r="H346" s="16">
        <v>84.6</v>
      </c>
      <c r="I346" s="11">
        <v>33.84</v>
      </c>
      <c r="J346" s="11">
        <v>17.4</v>
      </c>
      <c r="K346" s="11">
        <v>63.2</v>
      </c>
      <c r="L346" s="11"/>
      <c r="M346" s="11">
        <v>80.6</v>
      </c>
      <c r="N346" s="11">
        <v>48.36</v>
      </c>
      <c r="O346" s="11"/>
      <c r="P346" s="11"/>
      <c r="Q346" s="11">
        <v>82.2</v>
      </c>
      <c r="R346" s="17" t="s">
        <v>1319</v>
      </c>
    </row>
    <row r="347" spans="1:18" ht="15" customHeight="1">
      <c r="A347" s="93">
        <v>344</v>
      </c>
      <c r="B347" s="93">
        <v>37</v>
      </c>
      <c r="C347" s="5" t="s">
        <v>812</v>
      </c>
      <c r="D347" s="6" t="s">
        <v>813</v>
      </c>
      <c r="E347" s="19" t="s">
        <v>22</v>
      </c>
      <c r="F347" s="8" t="s">
        <v>230</v>
      </c>
      <c r="G347" s="9" t="s">
        <v>290</v>
      </c>
      <c r="H347" s="20">
        <v>76.3</v>
      </c>
      <c r="I347" s="11">
        <v>30.52</v>
      </c>
      <c r="J347" s="11">
        <v>17.48</v>
      </c>
      <c r="K347" s="11">
        <v>67.36</v>
      </c>
      <c r="L347" s="11"/>
      <c r="M347" s="11">
        <v>84.84</v>
      </c>
      <c r="N347" s="11">
        <v>50.904</v>
      </c>
      <c r="O347" s="11"/>
      <c r="P347" s="11"/>
      <c r="Q347" s="11">
        <v>81.424</v>
      </c>
      <c r="R347" s="17" t="s">
        <v>1319</v>
      </c>
    </row>
    <row r="348" spans="1:18" ht="15" customHeight="1">
      <c r="A348" s="93">
        <v>345</v>
      </c>
      <c r="B348" s="93">
        <v>38</v>
      </c>
      <c r="C348" s="5" t="s">
        <v>814</v>
      </c>
      <c r="D348" s="6" t="s">
        <v>815</v>
      </c>
      <c r="E348" s="19" t="s">
        <v>22</v>
      </c>
      <c r="F348" s="8" t="s">
        <v>204</v>
      </c>
      <c r="G348" s="9" t="s">
        <v>295</v>
      </c>
      <c r="H348" s="20">
        <v>84</v>
      </c>
      <c r="I348" s="11">
        <v>33.6</v>
      </c>
      <c r="J348" s="11">
        <v>17.72</v>
      </c>
      <c r="K348" s="11">
        <v>73.92</v>
      </c>
      <c r="L348" s="11"/>
      <c r="M348" s="11">
        <v>91.64</v>
      </c>
      <c r="N348" s="11">
        <v>54.984</v>
      </c>
      <c r="O348" s="11"/>
      <c r="P348" s="11"/>
      <c r="Q348" s="11">
        <v>88.584</v>
      </c>
      <c r="R348" s="17" t="s">
        <v>1319</v>
      </c>
    </row>
    <row r="349" spans="1:18" ht="15" customHeight="1">
      <c r="A349" s="93">
        <v>346</v>
      </c>
      <c r="B349" s="93">
        <v>39</v>
      </c>
      <c r="C349" s="5" t="s">
        <v>816</v>
      </c>
      <c r="D349" s="6" t="s">
        <v>817</v>
      </c>
      <c r="E349" s="19" t="s">
        <v>5</v>
      </c>
      <c r="F349" s="8" t="s">
        <v>204</v>
      </c>
      <c r="G349" s="9" t="s">
        <v>295</v>
      </c>
      <c r="H349" s="16">
        <v>81.3</v>
      </c>
      <c r="I349" s="11">
        <v>32.52</v>
      </c>
      <c r="J349" s="11">
        <v>17.96</v>
      </c>
      <c r="K349" s="11">
        <v>72.8</v>
      </c>
      <c r="L349" s="11"/>
      <c r="M349" s="11">
        <v>90.76</v>
      </c>
      <c r="N349" s="11">
        <v>54.456</v>
      </c>
      <c r="O349" s="11"/>
      <c r="P349" s="11"/>
      <c r="Q349" s="11">
        <v>86.976</v>
      </c>
      <c r="R349" s="17" t="s">
        <v>1319</v>
      </c>
    </row>
    <row r="350" spans="1:18" ht="15" customHeight="1">
      <c r="A350" s="93">
        <v>347</v>
      </c>
      <c r="B350" s="93">
        <v>40</v>
      </c>
      <c r="C350" s="5" t="s">
        <v>818</v>
      </c>
      <c r="D350" s="6" t="s">
        <v>819</v>
      </c>
      <c r="E350" s="19" t="s">
        <v>22</v>
      </c>
      <c r="F350" s="8" t="s">
        <v>248</v>
      </c>
      <c r="G350" s="9" t="s">
        <v>300</v>
      </c>
      <c r="H350" s="16">
        <v>82.7</v>
      </c>
      <c r="I350" s="11">
        <v>33.08</v>
      </c>
      <c r="J350" s="11">
        <v>16.44</v>
      </c>
      <c r="K350" s="11">
        <v>65.44</v>
      </c>
      <c r="L350" s="11"/>
      <c r="M350" s="11">
        <v>81.88</v>
      </c>
      <c r="N350" s="11">
        <v>49.12799999999999</v>
      </c>
      <c r="O350" s="11"/>
      <c r="P350" s="11"/>
      <c r="Q350" s="11">
        <v>82.208</v>
      </c>
      <c r="R350" s="17" t="s">
        <v>1319</v>
      </c>
    </row>
    <row r="351" spans="1:18" ht="15" customHeight="1">
      <c r="A351" s="93">
        <v>348</v>
      </c>
      <c r="B351" s="93">
        <v>41</v>
      </c>
      <c r="C351" s="5" t="s">
        <v>820</v>
      </c>
      <c r="D351" s="6" t="s">
        <v>821</v>
      </c>
      <c r="E351" s="19" t="s">
        <v>22</v>
      </c>
      <c r="F351" s="8" t="s">
        <v>248</v>
      </c>
      <c r="G351" s="9" t="s">
        <v>300</v>
      </c>
      <c r="H351" s="20">
        <v>64.6</v>
      </c>
      <c r="I351" s="11">
        <v>25.84</v>
      </c>
      <c r="J351" s="11">
        <v>17.56</v>
      </c>
      <c r="K351" s="11">
        <v>73.44</v>
      </c>
      <c r="L351" s="11"/>
      <c r="M351" s="11">
        <v>91</v>
      </c>
      <c r="N351" s="11">
        <v>54.6</v>
      </c>
      <c r="O351" s="11"/>
      <c r="P351" s="11"/>
      <c r="Q351" s="11">
        <v>80.44</v>
      </c>
      <c r="R351" s="17" t="s">
        <v>1319</v>
      </c>
    </row>
    <row r="352" spans="1:18" ht="15" customHeight="1">
      <c r="A352" s="93">
        <v>349</v>
      </c>
      <c r="B352" s="93">
        <v>42</v>
      </c>
      <c r="C352" s="5" t="s">
        <v>822</v>
      </c>
      <c r="D352" s="6" t="s">
        <v>823</v>
      </c>
      <c r="E352" s="19" t="s">
        <v>22</v>
      </c>
      <c r="F352" s="8" t="s">
        <v>252</v>
      </c>
      <c r="G352" s="9" t="s">
        <v>371</v>
      </c>
      <c r="H352" s="20">
        <v>89.6</v>
      </c>
      <c r="I352" s="11">
        <v>35.84</v>
      </c>
      <c r="J352" s="11">
        <v>17.96</v>
      </c>
      <c r="K352" s="11">
        <v>71.52</v>
      </c>
      <c r="L352" s="11"/>
      <c r="M352" s="11">
        <v>89.48</v>
      </c>
      <c r="N352" s="11">
        <v>53.688</v>
      </c>
      <c r="O352" s="11"/>
      <c r="P352" s="11"/>
      <c r="Q352" s="11">
        <v>89.528</v>
      </c>
      <c r="R352" s="17" t="s">
        <v>1319</v>
      </c>
    </row>
    <row r="353" spans="1:18" ht="15" customHeight="1">
      <c r="A353" s="93">
        <v>350</v>
      </c>
      <c r="B353" s="93">
        <v>43</v>
      </c>
      <c r="C353" s="5" t="s">
        <v>824</v>
      </c>
      <c r="D353" s="6" t="s">
        <v>825</v>
      </c>
      <c r="E353" s="19" t="s">
        <v>22</v>
      </c>
      <c r="F353" s="8" t="s">
        <v>252</v>
      </c>
      <c r="G353" s="9" t="s">
        <v>371</v>
      </c>
      <c r="H353" s="20">
        <v>82.4</v>
      </c>
      <c r="I353" s="11">
        <v>32.96</v>
      </c>
      <c r="J353" s="11">
        <v>18.16</v>
      </c>
      <c r="K353" s="11">
        <v>72</v>
      </c>
      <c r="L353" s="11"/>
      <c r="M353" s="11">
        <v>90.16</v>
      </c>
      <c r="N353" s="11">
        <v>54.096</v>
      </c>
      <c r="O353" s="11"/>
      <c r="P353" s="11"/>
      <c r="Q353" s="11">
        <v>87.056</v>
      </c>
      <c r="R353" s="17" t="s">
        <v>1319</v>
      </c>
    </row>
    <row r="354" spans="1:18" ht="15" customHeight="1">
      <c r="A354" s="93">
        <v>351</v>
      </c>
      <c r="B354" s="93">
        <v>44</v>
      </c>
      <c r="C354" s="5" t="s">
        <v>826</v>
      </c>
      <c r="D354" s="6" t="s">
        <v>827</v>
      </c>
      <c r="E354" s="19" t="s">
        <v>5</v>
      </c>
      <c r="F354" s="8" t="s">
        <v>252</v>
      </c>
      <c r="G354" s="9" t="s">
        <v>371</v>
      </c>
      <c r="H354" s="20">
        <v>85</v>
      </c>
      <c r="I354" s="11">
        <v>34</v>
      </c>
      <c r="J354" s="11">
        <v>17.32</v>
      </c>
      <c r="K354" s="11">
        <v>68.64</v>
      </c>
      <c r="L354" s="11"/>
      <c r="M354" s="11">
        <v>85.96</v>
      </c>
      <c r="N354" s="11">
        <v>51.57599999999999</v>
      </c>
      <c r="O354" s="11"/>
      <c r="P354" s="11"/>
      <c r="Q354" s="11">
        <v>85.576</v>
      </c>
      <c r="R354" s="17" t="s">
        <v>1319</v>
      </c>
    </row>
    <row r="355" spans="1:18" ht="15" customHeight="1">
      <c r="A355" s="93">
        <v>352</v>
      </c>
      <c r="B355" s="93">
        <v>45</v>
      </c>
      <c r="C355" s="5" t="s">
        <v>828</v>
      </c>
      <c r="D355" s="6" t="s">
        <v>829</v>
      </c>
      <c r="E355" s="19" t="s">
        <v>5</v>
      </c>
      <c r="F355" s="8" t="s">
        <v>252</v>
      </c>
      <c r="G355" s="9" t="s">
        <v>371</v>
      </c>
      <c r="H355" s="20">
        <v>83.4</v>
      </c>
      <c r="I355" s="11">
        <v>33.36</v>
      </c>
      <c r="J355" s="11">
        <v>17.28</v>
      </c>
      <c r="K355" s="11">
        <v>68.64</v>
      </c>
      <c r="L355" s="11"/>
      <c r="M355" s="11">
        <v>85.92</v>
      </c>
      <c r="N355" s="11">
        <v>51.552</v>
      </c>
      <c r="O355" s="11"/>
      <c r="P355" s="11"/>
      <c r="Q355" s="11">
        <v>84.912</v>
      </c>
      <c r="R355" s="17" t="s">
        <v>1319</v>
      </c>
    </row>
    <row r="356" spans="1:18" ht="15" customHeight="1">
      <c r="A356" s="93">
        <v>353</v>
      </c>
      <c r="B356" s="93">
        <v>46</v>
      </c>
      <c r="C356" s="5" t="s">
        <v>830</v>
      </c>
      <c r="D356" s="6" t="s">
        <v>831</v>
      </c>
      <c r="E356" s="19" t="s">
        <v>5</v>
      </c>
      <c r="F356" s="8" t="s">
        <v>252</v>
      </c>
      <c r="G356" s="9" t="s">
        <v>371</v>
      </c>
      <c r="H356" s="20">
        <v>82.5</v>
      </c>
      <c r="I356" s="11">
        <v>33</v>
      </c>
      <c r="J356" s="11">
        <v>17.16</v>
      </c>
      <c r="K356" s="11">
        <v>67.84</v>
      </c>
      <c r="L356" s="11"/>
      <c r="M356" s="11">
        <v>85</v>
      </c>
      <c r="N356" s="11">
        <v>51</v>
      </c>
      <c r="O356" s="11"/>
      <c r="P356" s="11"/>
      <c r="Q356" s="11">
        <v>84</v>
      </c>
      <c r="R356" s="17" t="s">
        <v>1319</v>
      </c>
    </row>
    <row r="357" spans="1:18" ht="15" customHeight="1">
      <c r="A357" s="93">
        <v>354</v>
      </c>
      <c r="B357" s="93">
        <v>47</v>
      </c>
      <c r="C357" s="5" t="s">
        <v>832</v>
      </c>
      <c r="D357" s="6" t="s">
        <v>833</v>
      </c>
      <c r="E357" s="19" t="s">
        <v>22</v>
      </c>
      <c r="F357" s="8" t="s">
        <v>259</v>
      </c>
      <c r="G357" s="9" t="s">
        <v>376</v>
      </c>
      <c r="H357" s="20">
        <v>82.2</v>
      </c>
      <c r="I357" s="11">
        <v>32.88</v>
      </c>
      <c r="J357" s="11">
        <v>18.16</v>
      </c>
      <c r="K357" s="11">
        <v>70.72</v>
      </c>
      <c r="L357" s="11"/>
      <c r="M357" s="11">
        <v>88.88</v>
      </c>
      <c r="N357" s="11">
        <v>53.327999999999996</v>
      </c>
      <c r="O357" s="11"/>
      <c r="P357" s="11"/>
      <c r="Q357" s="11">
        <v>86.208</v>
      </c>
      <c r="R357" s="17" t="s">
        <v>1319</v>
      </c>
    </row>
    <row r="358" spans="1:18" ht="15" customHeight="1">
      <c r="A358" s="93">
        <v>355</v>
      </c>
      <c r="B358" s="93">
        <v>48</v>
      </c>
      <c r="C358" s="5" t="s">
        <v>834</v>
      </c>
      <c r="D358" s="6" t="s">
        <v>835</v>
      </c>
      <c r="E358" s="19" t="s">
        <v>22</v>
      </c>
      <c r="F358" s="8" t="s">
        <v>259</v>
      </c>
      <c r="G358" s="9" t="s">
        <v>376</v>
      </c>
      <c r="H358" s="20">
        <v>77.9</v>
      </c>
      <c r="I358" s="11">
        <v>31.16</v>
      </c>
      <c r="J358" s="11">
        <v>17.6</v>
      </c>
      <c r="K358" s="11">
        <v>68.96</v>
      </c>
      <c r="L358" s="11"/>
      <c r="M358" s="11">
        <v>86.56</v>
      </c>
      <c r="N358" s="11">
        <v>51.936</v>
      </c>
      <c r="O358" s="11"/>
      <c r="P358" s="11"/>
      <c r="Q358" s="11">
        <v>83.096</v>
      </c>
      <c r="R358" s="17" t="s">
        <v>1319</v>
      </c>
    </row>
    <row r="359" spans="1:18" ht="15" customHeight="1">
      <c r="A359" s="93">
        <v>356</v>
      </c>
      <c r="B359" s="93">
        <v>49</v>
      </c>
      <c r="C359" s="5" t="s">
        <v>836</v>
      </c>
      <c r="D359" s="6" t="s">
        <v>837</v>
      </c>
      <c r="E359" s="19" t="s">
        <v>22</v>
      </c>
      <c r="F359" s="8" t="s">
        <v>259</v>
      </c>
      <c r="G359" s="9" t="s">
        <v>376</v>
      </c>
      <c r="H359" s="20">
        <v>85.2</v>
      </c>
      <c r="I359" s="11">
        <v>34.08</v>
      </c>
      <c r="J359" s="11">
        <v>16.32</v>
      </c>
      <c r="K359" s="11">
        <v>60.48</v>
      </c>
      <c r="L359" s="11"/>
      <c r="M359" s="11">
        <v>76.8</v>
      </c>
      <c r="N359" s="11">
        <v>46.08</v>
      </c>
      <c r="O359" s="11"/>
      <c r="P359" s="11"/>
      <c r="Q359" s="11">
        <v>80.16</v>
      </c>
      <c r="R359" s="17" t="s">
        <v>1319</v>
      </c>
    </row>
    <row r="360" spans="1:18" ht="15" customHeight="1">
      <c r="A360" s="93">
        <v>357</v>
      </c>
      <c r="B360" s="93">
        <v>50</v>
      </c>
      <c r="C360" s="5" t="s">
        <v>838</v>
      </c>
      <c r="D360" s="6" t="s">
        <v>839</v>
      </c>
      <c r="E360" s="19" t="s">
        <v>22</v>
      </c>
      <c r="F360" s="8" t="s">
        <v>208</v>
      </c>
      <c r="G360" s="9" t="s">
        <v>309</v>
      </c>
      <c r="H360" s="16">
        <v>79.4</v>
      </c>
      <c r="I360" s="11">
        <v>31.76</v>
      </c>
      <c r="J360" s="11">
        <v>17.6</v>
      </c>
      <c r="K360" s="11">
        <v>69.44</v>
      </c>
      <c r="L360" s="11"/>
      <c r="M360" s="11">
        <v>87.04</v>
      </c>
      <c r="N360" s="11">
        <v>52.224000000000004</v>
      </c>
      <c r="O360" s="11"/>
      <c r="P360" s="11"/>
      <c r="Q360" s="11">
        <v>83.98400000000001</v>
      </c>
      <c r="R360" s="17" t="s">
        <v>1319</v>
      </c>
    </row>
    <row r="361" spans="1:18" ht="15" customHeight="1">
      <c r="A361" s="93">
        <v>358</v>
      </c>
      <c r="B361" s="93">
        <v>51</v>
      </c>
      <c r="C361" s="5" t="s">
        <v>840</v>
      </c>
      <c r="D361" s="6" t="s">
        <v>841</v>
      </c>
      <c r="E361" s="19" t="s">
        <v>5</v>
      </c>
      <c r="F361" s="8" t="s">
        <v>265</v>
      </c>
      <c r="G361" s="9" t="s">
        <v>314</v>
      </c>
      <c r="H361" s="16">
        <v>83.1</v>
      </c>
      <c r="I361" s="11">
        <v>33.24</v>
      </c>
      <c r="J361" s="11">
        <v>17.4</v>
      </c>
      <c r="K361" s="11">
        <v>69.28</v>
      </c>
      <c r="L361" s="11"/>
      <c r="M361" s="11">
        <v>86.68</v>
      </c>
      <c r="N361" s="11">
        <v>52.008</v>
      </c>
      <c r="O361" s="11"/>
      <c r="P361" s="11"/>
      <c r="Q361" s="11">
        <v>85.248</v>
      </c>
      <c r="R361" s="17" t="s">
        <v>1319</v>
      </c>
    </row>
    <row r="362" spans="1:18" ht="15" customHeight="1">
      <c r="A362" s="93">
        <v>359</v>
      </c>
      <c r="B362" s="93">
        <v>52</v>
      </c>
      <c r="C362" s="5" t="s">
        <v>842</v>
      </c>
      <c r="D362" s="6" t="s">
        <v>843</v>
      </c>
      <c r="E362" s="19" t="s">
        <v>5</v>
      </c>
      <c r="F362" s="8" t="s">
        <v>265</v>
      </c>
      <c r="G362" s="9" t="s">
        <v>314</v>
      </c>
      <c r="H362" s="20">
        <v>76.1</v>
      </c>
      <c r="I362" s="11">
        <v>30.44</v>
      </c>
      <c r="J362" s="11">
        <v>17.68</v>
      </c>
      <c r="K362" s="11">
        <v>71.52</v>
      </c>
      <c r="L362" s="11"/>
      <c r="M362" s="11">
        <v>89.2</v>
      </c>
      <c r="N362" s="11">
        <v>53.52</v>
      </c>
      <c r="O362" s="11"/>
      <c r="P362" s="11"/>
      <c r="Q362" s="11">
        <v>83.96</v>
      </c>
      <c r="R362" s="17" t="s">
        <v>1319</v>
      </c>
    </row>
    <row r="363" spans="1:18" ht="15" customHeight="1">
      <c r="A363" s="93">
        <v>360</v>
      </c>
      <c r="B363" s="93">
        <v>53</v>
      </c>
      <c r="C363" s="5" t="s">
        <v>844</v>
      </c>
      <c r="D363" s="6" t="s">
        <v>845</v>
      </c>
      <c r="E363" s="19" t="s">
        <v>22</v>
      </c>
      <c r="F363" s="6" t="s">
        <v>212</v>
      </c>
      <c r="G363" s="9" t="s">
        <v>387</v>
      </c>
      <c r="H363" s="10">
        <v>82.5</v>
      </c>
      <c r="I363" s="11">
        <v>33</v>
      </c>
      <c r="J363" s="11">
        <v>16.52</v>
      </c>
      <c r="K363" s="11">
        <v>63.04</v>
      </c>
      <c r="L363" s="11"/>
      <c r="M363" s="11">
        <v>79.56</v>
      </c>
      <c r="N363" s="11">
        <v>47.736</v>
      </c>
      <c r="O363" s="11"/>
      <c r="P363" s="11"/>
      <c r="Q363" s="11">
        <v>80.73599999999999</v>
      </c>
      <c r="R363" s="17" t="s">
        <v>1319</v>
      </c>
    </row>
    <row r="364" spans="1:18" ht="15" customHeight="1">
      <c r="A364" s="93">
        <v>361</v>
      </c>
      <c r="B364" s="93">
        <v>54</v>
      </c>
      <c r="C364" s="5" t="s">
        <v>846</v>
      </c>
      <c r="D364" s="6" t="s">
        <v>847</v>
      </c>
      <c r="E364" s="19" t="s">
        <v>22</v>
      </c>
      <c r="F364" s="6" t="s">
        <v>271</v>
      </c>
      <c r="G364" s="9" t="s">
        <v>730</v>
      </c>
      <c r="H364" s="10">
        <v>78.7</v>
      </c>
      <c r="I364" s="11">
        <v>31.48</v>
      </c>
      <c r="J364" s="11">
        <v>17.56</v>
      </c>
      <c r="K364" s="11">
        <v>44.7</v>
      </c>
      <c r="L364" s="11">
        <v>26.4</v>
      </c>
      <c r="M364" s="11">
        <v>88.66</v>
      </c>
      <c r="N364" s="11">
        <v>53.196</v>
      </c>
      <c r="O364" s="11"/>
      <c r="P364" s="11"/>
      <c r="Q364" s="11">
        <v>84.676</v>
      </c>
      <c r="R364" s="17" t="s">
        <v>1319</v>
      </c>
    </row>
    <row r="365" spans="1:18" ht="15" customHeight="1">
      <c r="A365" s="93">
        <v>362</v>
      </c>
      <c r="B365" s="93">
        <v>55</v>
      </c>
      <c r="C365" s="5" t="s">
        <v>848</v>
      </c>
      <c r="D365" s="6" t="s">
        <v>849</v>
      </c>
      <c r="E365" s="19" t="s">
        <v>22</v>
      </c>
      <c r="F365" s="6" t="s">
        <v>339</v>
      </c>
      <c r="G365" s="9" t="s">
        <v>532</v>
      </c>
      <c r="H365" s="10">
        <v>50.4</v>
      </c>
      <c r="I365" s="11">
        <v>20.16</v>
      </c>
      <c r="J365" s="11">
        <v>15.56</v>
      </c>
      <c r="K365" s="11">
        <v>24.8</v>
      </c>
      <c r="L365" s="11">
        <v>26.52</v>
      </c>
      <c r="M365" s="11">
        <v>66.88</v>
      </c>
      <c r="N365" s="11">
        <v>40.12799999999999</v>
      </c>
      <c r="O365" s="11"/>
      <c r="P365" s="11"/>
      <c r="Q365" s="11">
        <v>60.288</v>
      </c>
      <c r="R365" s="17" t="s">
        <v>1319</v>
      </c>
    </row>
    <row r="366" spans="1:18" ht="14.25">
      <c r="A366" s="93">
        <v>363</v>
      </c>
      <c r="B366" s="93">
        <v>1</v>
      </c>
      <c r="C366" s="5" t="s">
        <v>850</v>
      </c>
      <c r="D366" s="6" t="s">
        <v>851</v>
      </c>
      <c r="E366" s="5" t="s">
        <v>1237</v>
      </c>
      <c r="F366" s="8" t="s">
        <v>224</v>
      </c>
      <c r="G366" s="9" t="s">
        <v>225</v>
      </c>
      <c r="H366" s="20">
        <v>78.3</v>
      </c>
      <c r="I366" s="10">
        <v>31.32</v>
      </c>
      <c r="J366" s="10">
        <v>18.4</v>
      </c>
      <c r="K366" s="10">
        <v>70.8</v>
      </c>
      <c r="L366" s="10"/>
      <c r="M366" s="10">
        <f aca="true" t="shared" si="34" ref="M366:M379">K366+J366</f>
        <v>89.19999999999999</v>
      </c>
      <c r="N366" s="10">
        <v>53.52</v>
      </c>
      <c r="O366" s="10">
        <v>85</v>
      </c>
      <c r="P366" s="10">
        <f>O366*0.6</f>
        <v>51</v>
      </c>
      <c r="Q366" s="10">
        <f>P366+I366</f>
        <v>82.32</v>
      </c>
      <c r="R366" s="6" t="s">
        <v>1320</v>
      </c>
    </row>
    <row r="367" spans="1:18" ht="14.25">
      <c r="A367" s="93">
        <v>364</v>
      </c>
      <c r="B367" s="93">
        <v>2</v>
      </c>
      <c r="C367" s="5" t="s">
        <v>852</v>
      </c>
      <c r="D367" s="6" t="s">
        <v>853</v>
      </c>
      <c r="E367" s="5" t="s">
        <v>1237</v>
      </c>
      <c r="F367" s="8" t="s">
        <v>230</v>
      </c>
      <c r="G367" s="9" t="s">
        <v>231</v>
      </c>
      <c r="H367" s="16">
        <v>68.8</v>
      </c>
      <c r="I367" s="10">
        <v>27.52</v>
      </c>
      <c r="J367" s="10">
        <v>18.2</v>
      </c>
      <c r="K367" s="10">
        <v>72.6</v>
      </c>
      <c r="L367" s="10"/>
      <c r="M367" s="10">
        <f t="shared" si="34"/>
        <v>90.8</v>
      </c>
      <c r="N367" s="10">
        <v>54.48</v>
      </c>
      <c r="O367" s="10">
        <v>88.4</v>
      </c>
      <c r="P367" s="10">
        <f aca="true" t="shared" si="35" ref="P367:P373">O367*0.6</f>
        <v>53.04</v>
      </c>
      <c r="Q367" s="10">
        <f aca="true" t="shared" si="36" ref="Q367:Q375">P367+I367</f>
        <v>80.56</v>
      </c>
      <c r="R367" s="6" t="s">
        <v>1320</v>
      </c>
    </row>
    <row r="368" spans="1:18" ht="14.25">
      <c r="A368" s="93">
        <v>365</v>
      </c>
      <c r="B368" s="93">
        <v>3</v>
      </c>
      <c r="C368" s="5" t="s">
        <v>854</v>
      </c>
      <c r="D368" s="6" t="s">
        <v>855</v>
      </c>
      <c r="E368" s="5" t="s">
        <v>1237</v>
      </c>
      <c r="F368" s="8" t="s">
        <v>230</v>
      </c>
      <c r="G368" s="9" t="s">
        <v>231</v>
      </c>
      <c r="H368" s="16">
        <v>74</v>
      </c>
      <c r="I368" s="10">
        <v>29.6</v>
      </c>
      <c r="J368" s="10">
        <v>18.3</v>
      </c>
      <c r="K368" s="10">
        <v>73.4</v>
      </c>
      <c r="L368" s="10"/>
      <c r="M368" s="10">
        <f t="shared" si="34"/>
        <v>91.7</v>
      </c>
      <c r="N368" s="10">
        <v>55.02</v>
      </c>
      <c r="O368" s="10">
        <v>84.6</v>
      </c>
      <c r="P368" s="10">
        <f t="shared" si="35"/>
        <v>50.76</v>
      </c>
      <c r="Q368" s="10">
        <f t="shared" si="36"/>
        <v>80.36</v>
      </c>
      <c r="R368" s="6" t="s">
        <v>1320</v>
      </c>
    </row>
    <row r="369" spans="1:18" ht="14.25">
      <c r="A369" s="93">
        <v>366</v>
      </c>
      <c r="B369" s="93">
        <v>4</v>
      </c>
      <c r="C369" s="5" t="s">
        <v>856</v>
      </c>
      <c r="D369" s="6" t="s">
        <v>857</v>
      </c>
      <c r="E369" s="5" t="s">
        <v>1239</v>
      </c>
      <c r="F369" s="8" t="s">
        <v>230</v>
      </c>
      <c r="G369" s="9" t="s">
        <v>231</v>
      </c>
      <c r="H369" s="16">
        <v>72.4</v>
      </c>
      <c r="I369" s="10">
        <v>28.96</v>
      </c>
      <c r="J369" s="10">
        <v>18.3</v>
      </c>
      <c r="K369" s="10">
        <v>73.4</v>
      </c>
      <c r="L369" s="10"/>
      <c r="M369" s="10">
        <f t="shared" si="34"/>
        <v>91.7</v>
      </c>
      <c r="N369" s="10">
        <v>55.02</v>
      </c>
      <c r="O369" s="10">
        <v>85.4</v>
      </c>
      <c r="P369" s="10">
        <f t="shared" si="35"/>
        <v>51.24</v>
      </c>
      <c r="Q369" s="10">
        <f t="shared" si="36"/>
        <v>80.2</v>
      </c>
      <c r="R369" s="6" t="s">
        <v>1320</v>
      </c>
    </row>
    <row r="370" spans="1:18" ht="14.25">
      <c r="A370" s="93">
        <v>367</v>
      </c>
      <c r="B370" s="93">
        <v>5</v>
      </c>
      <c r="C370" s="5" t="s">
        <v>858</v>
      </c>
      <c r="D370" s="6" t="s">
        <v>859</v>
      </c>
      <c r="E370" s="5" t="s">
        <v>1237</v>
      </c>
      <c r="F370" s="8" t="s">
        <v>230</v>
      </c>
      <c r="G370" s="9" t="s">
        <v>231</v>
      </c>
      <c r="H370" s="16">
        <v>74.1</v>
      </c>
      <c r="I370" s="10">
        <v>29.64</v>
      </c>
      <c r="J370" s="10">
        <v>18</v>
      </c>
      <c r="K370" s="10">
        <v>72.2</v>
      </c>
      <c r="L370" s="10"/>
      <c r="M370" s="10">
        <f t="shared" si="34"/>
        <v>90.2</v>
      </c>
      <c r="N370" s="10">
        <v>54.12</v>
      </c>
      <c r="O370" s="10">
        <v>83.6</v>
      </c>
      <c r="P370" s="10">
        <f t="shared" si="35"/>
        <v>50.16</v>
      </c>
      <c r="Q370" s="10">
        <f t="shared" si="36"/>
        <v>79.8</v>
      </c>
      <c r="R370" s="6" t="s">
        <v>1320</v>
      </c>
    </row>
    <row r="371" spans="1:18" ht="14.25">
      <c r="A371" s="93">
        <v>368</v>
      </c>
      <c r="B371" s="93">
        <v>6</v>
      </c>
      <c r="C371" s="5" t="s">
        <v>860</v>
      </c>
      <c r="D371" s="6" t="s">
        <v>861</v>
      </c>
      <c r="E371" s="5" t="s">
        <v>1237</v>
      </c>
      <c r="F371" s="8" t="s">
        <v>230</v>
      </c>
      <c r="G371" s="9" t="s">
        <v>231</v>
      </c>
      <c r="H371" s="16">
        <v>74</v>
      </c>
      <c r="I371" s="10">
        <v>29.6</v>
      </c>
      <c r="J371" s="10">
        <v>17.64</v>
      </c>
      <c r="K371" s="10">
        <v>70.56</v>
      </c>
      <c r="L371" s="10"/>
      <c r="M371" s="10">
        <f t="shared" si="34"/>
        <v>88.2</v>
      </c>
      <c r="N371" s="10">
        <v>52.92</v>
      </c>
      <c r="O371" s="10">
        <v>81</v>
      </c>
      <c r="P371" s="10">
        <f t="shared" si="35"/>
        <v>48.6</v>
      </c>
      <c r="Q371" s="10">
        <f t="shared" si="36"/>
        <v>78.2</v>
      </c>
      <c r="R371" s="6" t="s">
        <v>1320</v>
      </c>
    </row>
    <row r="372" spans="1:18" ht="14.25">
      <c r="A372" s="93">
        <v>369</v>
      </c>
      <c r="B372" s="93">
        <v>7</v>
      </c>
      <c r="C372" s="5" t="s">
        <v>862</v>
      </c>
      <c r="D372" s="6" t="s">
        <v>863</v>
      </c>
      <c r="E372" s="5" t="s">
        <v>1237</v>
      </c>
      <c r="F372" s="8" t="s">
        <v>230</v>
      </c>
      <c r="G372" s="9" t="s">
        <v>231</v>
      </c>
      <c r="H372" s="16">
        <v>68.3</v>
      </c>
      <c r="I372" s="10">
        <v>27.32</v>
      </c>
      <c r="J372" s="10">
        <v>18</v>
      </c>
      <c r="K372" s="10">
        <v>72.1</v>
      </c>
      <c r="L372" s="10"/>
      <c r="M372" s="10">
        <f t="shared" si="34"/>
        <v>90.1</v>
      </c>
      <c r="N372" s="10">
        <v>54.06</v>
      </c>
      <c r="O372" s="10">
        <v>83.2</v>
      </c>
      <c r="P372" s="10">
        <f t="shared" si="35"/>
        <v>49.92</v>
      </c>
      <c r="Q372" s="10">
        <f t="shared" si="36"/>
        <v>77.24000000000001</v>
      </c>
      <c r="R372" s="6" t="s">
        <v>1320</v>
      </c>
    </row>
    <row r="373" spans="1:18" ht="14.25">
      <c r="A373" s="93">
        <v>370</v>
      </c>
      <c r="B373" s="93">
        <v>8</v>
      </c>
      <c r="C373" s="5" t="s">
        <v>864</v>
      </c>
      <c r="D373" s="6" t="s">
        <v>865</v>
      </c>
      <c r="E373" s="5" t="s">
        <v>1237</v>
      </c>
      <c r="F373" s="8" t="s">
        <v>230</v>
      </c>
      <c r="G373" s="9" t="s">
        <v>231</v>
      </c>
      <c r="H373" s="16">
        <v>71</v>
      </c>
      <c r="I373" s="10">
        <v>28.4</v>
      </c>
      <c r="J373" s="10">
        <v>17.6</v>
      </c>
      <c r="K373" s="10">
        <v>71.8</v>
      </c>
      <c r="L373" s="10"/>
      <c r="M373" s="10">
        <f t="shared" si="34"/>
        <v>89.4</v>
      </c>
      <c r="N373" s="10">
        <v>53.64</v>
      </c>
      <c r="O373" s="10">
        <v>79.4</v>
      </c>
      <c r="P373" s="10">
        <f t="shared" si="35"/>
        <v>47.64</v>
      </c>
      <c r="Q373" s="10">
        <f t="shared" si="36"/>
        <v>76.03999999999999</v>
      </c>
      <c r="R373" s="6" t="s">
        <v>1320</v>
      </c>
    </row>
    <row r="374" spans="1:18" ht="14.25">
      <c r="A374" s="93">
        <v>371</v>
      </c>
      <c r="B374" s="93">
        <v>9</v>
      </c>
      <c r="C374" s="5" t="s">
        <v>866</v>
      </c>
      <c r="D374" s="6" t="s">
        <v>867</v>
      </c>
      <c r="E374" s="5" t="s">
        <v>1237</v>
      </c>
      <c r="F374" s="8" t="s">
        <v>204</v>
      </c>
      <c r="G374" s="9" t="s">
        <v>205</v>
      </c>
      <c r="H374" s="20">
        <v>81.2</v>
      </c>
      <c r="I374" s="10">
        <v>32.48</v>
      </c>
      <c r="J374" s="10">
        <v>18</v>
      </c>
      <c r="K374" s="10">
        <v>69</v>
      </c>
      <c r="L374" s="10"/>
      <c r="M374" s="10">
        <f t="shared" si="34"/>
        <v>87</v>
      </c>
      <c r="N374" s="10">
        <v>52.2</v>
      </c>
      <c r="O374" s="10">
        <v>86</v>
      </c>
      <c r="P374" s="10">
        <f aca="true" t="shared" si="37" ref="P374:P386">O374*0.6</f>
        <v>51.6</v>
      </c>
      <c r="Q374" s="10">
        <f t="shared" si="36"/>
        <v>84.08</v>
      </c>
      <c r="R374" s="6" t="s">
        <v>1320</v>
      </c>
    </row>
    <row r="375" spans="1:18" ht="14.25">
      <c r="A375" s="93">
        <v>372</v>
      </c>
      <c r="B375" s="93">
        <v>10</v>
      </c>
      <c r="C375" s="5" t="s">
        <v>868</v>
      </c>
      <c r="D375" s="6" t="s">
        <v>869</v>
      </c>
      <c r="E375" s="5" t="s">
        <v>1237</v>
      </c>
      <c r="F375" s="8" t="s">
        <v>204</v>
      </c>
      <c r="G375" s="9" t="s">
        <v>205</v>
      </c>
      <c r="H375" s="20">
        <v>83.2</v>
      </c>
      <c r="I375" s="10">
        <v>33.28</v>
      </c>
      <c r="J375" s="10">
        <v>18.4</v>
      </c>
      <c r="K375" s="10">
        <v>69.6</v>
      </c>
      <c r="L375" s="10"/>
      <c r="M375" s="10">
        <f t="shared" si="34"/>
        <v>88</v>
      </c>
      <c r="N375" s="10">
        <v>52.8</v>
      </c>
      <c r="O375" s="10">
        <v>83.8</v>
      </c>
      <c r="P375" s="10">
        <f t="shared" si="37"/>
        <v>50.279999999999994</v>
      </c>
      <c r="Q375" s="10">
        <f t="shared" si="36"/>
        <v>83.56</v>
      </c>
      <c r="R375" s="6" t="s">
        <v>1320</v>
      </c>
    </row>
    <row r="376" spans="1:18" ht="14.25">
      <c r="A376" s="93">
        <v>373</v>
      </c>
      <c r="B376" s="93">
        <v>11</v>
      </c>
      <c r="C376" s="5" t="s">
        <v>870</v>
      </c>
      <c r="D376" s="6" t="s">
        <v>871</v>
      </c>
      <c r="E376" s="5" t="s">
        <v>1239</v>
      </c>
      <c r="F376" s="8" t="s">
        <v>259</v>
      </c>
      <c r="G376" s="9" t="s">
        <v>260</v>
      </c>
      <c r="H376" s="20">
        <v>77.4</v>
      </c>
      <c r="I376" s="10">
        <v>30.96</v>
      </c>
      <c r="J376" s="10">
        <v>17.8</v>
      </c>
      <c r="K376" s="10">
        <v>76.4</v>
      </c>
      <c r="L376" s="10"/>
      <c r="M376" s="10">
        <f t="shared" si="34"/>
        <v>94.2</v>
      </c>
      <c r="N376" s="10">
        <v>56.52</v>
      </c>
      <c r="O376" s="10">
        <v>90.8</v>
      </c>
      <c r="P376" s="10">
        <f t="shared" si="37"/>
        <v>54.48</v>
      </c>
      <c r="Q376" s="10">
        <f aca="true" t="shared" si="38" ref="Q376:Q386">P376+I376</f>
        <v>85.44</v>
      </c>
      <c r="R376" s="6" t="s">
        <v>1320</v>
      </c>
    </row>
    <row r="377" spans="1:18" ht="14.25">
      <c r="A377" s="93">
        <v>374</v>
      </c>
      <c r="B377" s="93">
        <v>12</v>
      </c>
      <c r="C377" s="5" t="s">
        <v>872</v>
      </c>
      <c r="D377" s="6" t="s">
        <v>873</v>
      </c>
      <c r="E377" s="5" t="s">
        <v>1237</v>
      </c>
      <c r="F377" s="8" t="s">
        <v>208</v>
      </c>
      <c r="G377" s="9" t="s">
        <v>209</v>
      </c>
      <c r="H377" s="20">
        <v>81.1</v>
      </c>
      <c r="I377" s="10">
        <v>32.44</v>
      </c>
      <c r="J377" s="10">
        <v>17.44</v>
      </c>
      <c r="K377" s="10">
        <v>73.4</v>
      </c>
      <c r="L377" s="10"/>
      <c r="M377" s="10">
        <f t="shared" si="34"/>
        <v>90.84</v>
      </c>
      <c r="N377" s="10">
        <v>54.504</v>
      </c>
      <c r="O377" s="10">
        <v>95.8</v>
      </c>
      <c r="P377" s="10">
        <f t="shared" si="37"/>
        <v>57.48</v>
      </c>
      <c r="Q377" s="10">
        <f t="shared" si="38"/>
        <v>89.91999999999999</v>
      </c>
      <c r="R377" s="6" t="s">
        <v>1320</v>
      </c>
    </row>
    <row r="378" spans="1:18" ht="14.25">
      <c r="A378" s="93">
        <v>375</v>
      </c>
      <c r="B378" s="93">
        <v>13</v>
      </c>
      <c r="C378" s="5" t="s">
        <v>874</v>
      </c>
      <c r="D378" s="6" t="s">
        <v>875</v>
      </c>
      <c r="E378" s="5" t="s">
        <v>1237</v>
      </c>
      <c r="F378" s="8" t="s">
        <v>208</v>
      </c>
      <c r="G378" s="9" t="s">
        <v>209</v>
      </c>
      <c r="H378" s="20">
        <v>80.3</v>
      </c>
      <c r="I378" s="10">
        <v>32.12</v>
      </c>
      <c r="J378" s="10">
        <v>17.4</v>
      </c>
      <c r="K378" s="10">
        <v>71.6</v>
      </c>
      <c r="L378" s="10"/>
      <c r="M378" s="10">
        <f t="shared" si="34"/>
        <v>89</v>
      </c>
      <c r="N378" s="10">
        <v>53.4</v>
      </c>
      <c r="O378" s="10">
        <v>93.4</v>
      </c>
      <c r="P378" s="10">
        <f t="shared" si="37"/>
        <v>56.04</v>
      </c>
      <c r="Q378" s="10">
        <f t="shared" si="38"/>
        <v>88.16</v>
      </c>
      <c r="R378" s="6" t="s">
        <v>1320</v>
      </c>
    </row>
    <row r="379" spans="1:18" ht="14.25">
      <c r="A379" s="93">
        <v>376</v>
      </c>
      <c r="B379" s="93">
        <v>14</v>
      </c>
      <c r="C379" s="5" t="s">
        <v>876</v>
      </c>
      <c r="D379" s="6" t="s">
        <v>877</v>
      </c>
      <c r="E379" s="5" t="s">
        <v>1237</v>
      </c>
      <c r="F379" s="8" t="s">
        <v>208</v>
      </c>
      <c r="G379" s="9" t="s">
        <v>209</v>
      </c>
      <c r="H379" s="20">
        <v>79.8</v>
      </c>
      <c r="I379" s="10">
        <v>31.92</v>
      </c>
      <c r="J379" s="10">
        <v>16.52</v>
      </c>
      <c r="K379" s="10">
        <v>70.2</v>
      </c>
      <c r="L379" s="10"/>
      <c r="M379" s="10">
        <f t="shared" si="34"/>
        <v>86.72</v>
      </c>
      <c r="N379" s="10">
        <v>52.032</v>
      </c>
      <c r="O379" s="10">
        <v>84.8</v>
      </c>
      <c r="P379" s="10">
        <f t="shared" si="37"/>
        <v>50.879999999999995</v>
      </c>
      <c r="Q379" s="10">
        <f t="shared" si="38"/>
        <v>82.8</v>
      </c>
      <c r="R379" s="6" t="s">
        <v>1320</v>
      </c>
    </row>
    <row r="380" spans="1:18" ht="14.25">
      <c r="A380" s="93">
        <v>377</v>
      </c>
      <c r="B380" s="93">
        <v>15</v>
      </c>
      <c r="C380" s="5" t="s">
        <v>878</v>
      </c>
      <c r="D380" s="6" t="s">
        <v>879</v>
      </c>
      <c r="E380" s="5" t="s">
        <v>1239</v>
      </c>
      <c r="F380" s="8" t="s">
        <v>265</v>
      </c>
      <c r="G380" s="9" t="s">
        <v>266</v>
      </c>
      <c r="H380" s="16">
        <v>81.2</v>
      </c>
      <c r="I380" s="10">
        <v>32.48</v>
      </c>
      <c r="J380" s="10">
        <v>18.04</v>
      </c>
      <c r="K380" s="10">
        <v>73.2</v>
      </c>
      <c r="L380" s="10"/>
      <c r="M380" s="10">
        <f>K380+J380</f>
        <v>91.24000000000001</v>
      </c>
      <c r="N380" s="10">
        <v>54.74400000000001</v>
      </c>
      <c r="O380" s="10">
        <v>92.6</v>
      </c>
      <c r="P380" s="10">
        <f t="shared" si="37"/>
        <v>55.559999999999995</v>
      </c>
      <c r="Q380" s="10">
        <f t="shared" si="38"/>
        <v>88.03999999999999</v>
      </c>
      <c r="R380" s="6" t="s">
        <v>1320</v>
      </c>
    </row>
    <row r="381" spans="1:18" ht="14.25">
      <c r="A381" s="93">
        <v>378</v>
      </c>
      <c r="B381" s="93">
        <v>16</v>
      </c>
      <c r="C381" s="5" t="s">
        <v>880</v>
      </c>
      <c r="D381" s="6" t="s">
        <v>881</v>
      </c>
      <c r="E381" s="5" t="s">
        <v>1237</v>
      </c>
      <c r="F381" s="8" t="s">
        <v>265</v>
      </c>
      <c r="G381" s="9" t="s">
        <v>266</v>
      </c>
      <c r="H381" s="16">
        <v>78.6</v>
      </c>
      <c r="I381" s="10">
        <v>31.44</v>
      </c>
      <c r="J381" s="10">
        <v>16.32</v>
      </c>
      <c r="K381" s="10">
        <v>67.2</v>
      </c>
      <c r="L381" s="10"/>
      <c r="M381" s="10">
        <f>K381+J381</f>
        <v>83.52000000000001</v>
      </c>
      <c r="N381" s="10">
        <v>50.112</v>
      </c>
      <c r="O381" s="10">
        <v>91.6</v>
      </c>
      <c r="P381" s="10">
        <f t="shared" si="37"/>
        <v>54.959999999999994</v>
      </c>
      <c r="Q381" s="10">
        <f t="shared" si="38"/>
        <v>86.39999999999999</v>
      </c>
      <c r="R381" s="6" t="s">
        <v>1320</v>
      </c>
    </row>
    <row r="382" spans="1:18" ht="14.25">
      <c r="A382" s="93">
        <v>379</v>
      </c>
      <c r="B382" s="93">
        <v>17</v>
      </c>
      <c r="C382" s="5" t="s">
        <v>882</v>
      </c>
      <c r="D382" s="6" t="s">
        <v>883</v>
      </c>
      <c r="E382" s="5" t="s">
        <v>1239</v>
      </c>
      <c r="F382" s="8" t="s">
        <v>884</v>
      </c>
      <c r="G382" s="9" t="s">
        <v>885</v>
      </c>
      <c r="H382" s="16">
        <v>61.9</v>
      </c>
      <c r="I382" s="10">
        <v>24.76</v>
      </c>
      <c r="J382" s="10">
        <v>17</v>
      </c>
      <c r="K382" s="10">
        <v>42.5</v>
      </c>
      <c r="L382" s="10">
        <v>27.6</v>
      </c>
      <c r="M382" s="10">
        <f>L382+K382+J382</f>
        <v>87.1</v>
      </c>
      <c r="N382" s="10">
        <v>52.26</v>
      </c>
      <c r="O382" s="10">
        <v>87.4</v>
      </c>
      <c r="P382" s="10">
        <f t="shared" si="37"/>
        <v>52.440000000000005</v>
      </c>
      <c r="Q382" s="10">
        <f t="shared" si="38"/>
        <v>77.2</v>
      </c>
      <c r="R382" s="6" t="s">
        <v>1320</v>
      </c>
    </row>
    <row r="383" spans="1:18" ht="14.25">
      <c r="A383" s="93">
        <v>380</v>
      </c>
      <c r="B383" s="93">
        <v>18</v>
      </c>
      <c r="C383" s="5" t="s">
        <v>886</v>
      </c>
      <c r="D383" s="6" t="s">
        <v>887</v>
      </c>
      <c r="E383" s="5" t="s">
        <v>1237</v>
      </c>
      <c r="F383" s="8" t="s">
        <v>339</v>
      </c>
      <c r="G383" s="9" t="s">
        <v>340</v>
      </c>
      <c r="H383" s="16">
        <v>59.7</v>
      </c>
      <c r="I383" s="10">
        <v>23.88</v>
      </c>
      <c r="J383" s="10">
        <v>16.6</v>
      </c>
      <c r="K383" s="10">
        <v>45.8</v>
      </c>
      <c r="L383" s="10">
        <v>25.6</v>
      </c>
      <c r="M383" s="10">
        <f>L383+K383+J383</f>
        <v>88</v>
      </c>
      <c r="N383" s="10">
        <v>52.8</v>
      </c>
      <c r="O383" s="10">
        <v>85.6</v>
      </c>
      <c r="P383" s="10">
        <f t="shared" si="37"/>
        <v>51.35999999999999</v>
      </c>
      <c r="Q383" s="10">
        <f t="shared" si="38"/>
        <v>75.24</v>
      </c>
      <c r="R383" s="6" t="s">
        <v>1320</v>
      </c>
    </row>
    <row r="384" spans="1:18" ht="14.25">
      <c r="A384" s="93">
        <v>381</v>
      </c>
      <c r="B384" s="93">
        <v>19</v>
      </c>
      <c r="C384" s="5" t="s">
        <v>888</v>
      </c>
      <c r="D384" s="6" t="s">
        <v>889</v>
      </c>
      <c r="E384" s="5" t="s">
        <v>1239</v>
      </c>
      <c r="F384" s="8" t="s">
        <v>224</v>
      </c>
      <c r="G384" s="9" t="s">
        <v>285</v>
      </c>
      <c r="H384" s="20">
        <v>67.5</v>
      </c>
      <c r="I384" s="10">
        <v>27</v>
      </c>
      <c r="J384" s="10">
        <v>18.2</v>
      </c>
      <c r="K384" s="10">
        <v>69.8</v>
      </c>
      <c r="L384" s="10"/>
      <c r="M384" s="10">
        <f>K384+J384</f>
        <v>88</v>
      </c>
      <c r="N384" s="10">
        <v>52.8</v>
      </c>
      <c r="O384" s="10">
        <v>87</v>
      </c>
      <c r="P384" s="10">
        <f t="shared" si="37"/>
        <v>52.199999999999996</v>
      </c>
      <c r="Q384" s="10">
        <f t="shared" si="38"/>
        <v>79.19999999999999</v>
      </c>
      <c r="R384" s="6" t="s">
        <v>1320</v>
      </c>
    </row>
    <row r="385" spans="1:18" ht="14.25">
      <c r="A385" s="93">
        <v>382</v>
      </c>
      <c r="B385" s="93">
        <v>20</v>
      </c>
      <c r="C385" s="5" t="s">
        <v>890</v>
      </c>
      <c r="D385" s="6" t="s">
        <v>891</v>
      </c>
      <c r="E385" s="5" t="s">
        <v>1237</v>
      </c>
      <c r="F385" s="8" t="s">
        <v>204</v>
      </c>
      <c r="G385" s="9" t="s">
        <v>295</v>
      </c>
      <c r="H385" s="20">
        <v>81.25</v>
      </c>
      <c r="I385" s="10">
        <v>32.5</v>
      </c>
      <c r="J385" s="10">
        <v>17.8</v>
      </c>
      <c r="K385" s="10">
        <v>69</v>
      </c>
      <c r="L385" s="10"/>
      <c r="M385" s="10">
        <f>K385+J385</f>
        <v>86.8</v>
      </c>
      <c r="N385" s="10">
        <v>52.08</v>
      </c>
      <c r="O385" s="10">
        <v>88.8</v>
      </c>
      <c r="P385" s="10">
        <f t="shared" si="37"/>
        <v>53.279999999999994</v>
      </c>
      <c r="Q385" s="10">
        <f t="shared" si="38"/>
        <v>85.78</v>
      </c>
      <c r="R385" s="6" t="s">
        <v>1320</v>
      </c>
    </row>
    <row r="386" spans="1:18" ht="14.25">
      <c r="A386" s="93">
        <v>383</v>
      </c>
      <c r="B386" s="93">
        <v>21</v>
      </c>
      <c r="C386" s="5" t="s">
        <v>892</v>
      </c>
      <c r="D386" s="6" t="s">
        <v>893</v>
      </c>
      <c r="E386" s="5" t="s">
        <v>1239</v>
      </c>
      <c r="F386" s="8" t="s">
        <v>252</v>
      </c>
      <c r="G386" s="9" t="s">
        <v>371</v>
      </c>
      <c r="H386" s="20">
        <v>89.4</v>
      </c>
      <c r="I386" s="10">
        <v>35.76</v>
      </c>
      <c r="J386" s="10">
        <v>17.6</v>
      </c>
      <c r="K386" s="10">
        <v>75.6</v>
      </c>
      <c r="L386" s="10"/>
      <c r="M386" s="10">
        <f>K386+J386</f>
        <v>93.19999999999999</v>
      </c>
      <c r="N386" s="10">
        <v>55.92</v>
      </c>
      <c r="O386" s="10">
        <v>91.6</v>
      </c>
      <c r="P386" s="10">
        <f t="shared" si="37"/>
        <v>54.959999999999994</v>
      </c>
      <c r="Q386" s="10">
        <f t="shared" si="38"/>
        <v>90.72</v>
      </c>
      <c r="R386" s="6" t="s">
        <v>1320</v>
      </c>
    </row>
    <row r="387" spans="1:18" ht="15" customHeight="1">
      <c r="A387" s="93">
        <v>384</v>
      </c>
      <c r="B387" s="93">
        <v>1</v>
      </c>
      <c r="C387" s="49" t="s">
        <v>1321</v>
      </c>
      <c r="D387" s="50" t="s">
        <v>1322</v>
      </c>
      <c r="E387" s="51" t="s">
        <v>1237</v>
      </c>
      <c r="F387" s="50" t="s">
        <v>1270</v>
      </c>
      <c r="G387" s="52">
        <v>8010</v>
      </c>
      <c r="H387" s="53">
        <v>78.4</v>
      </c>
      <c r="I387" s="53">
        <f>H387*0.4</f>
        <v>31.360000000000003</v>
      </c>
      <c r="J387" s="53">
        <v>17.44</v>
      </c>
      <c r="K387" s="53">
        <v>69.92</v>
      </c>
      <c r="L387" s="11"/>
      <c r="M387" s="53">
        <f>SUM(J387:K387)</f>
        <v>87.36</v>
      </c>
      <c r="N387" s="11">
        <f>M387*0.6</f>
        <v>52.416</v>
      </c>
      <c r="O387" s="11"/>
      <c r="P387" s="11"/>
      <c r="Q387" s="54">
        <f>N387+I387</f>
        <v>83.776</v>
      </c>
      <c r="R387" s="13" t="s">
        <v>1323</v>
      </c>
    </row>
    <row r="388" spans="1:18" ht="15" customHeight="1">
      <c r="A388" s="93">
        <v>385</v>
      </c>
      <c r="B388" s="93">
        <v>2</v>
      </c>
      <c r="C388" s="55" t="s">
        <v>1324</v>
      </c>
      <c r="D388" s="56" t="s">
        <v>1325</v>
      </c>
      <c r="E388" s="51" t="s">
        <v>1237</v>
      </c>
      <c r="F388" s="57" t="s">
        <v>1276</v>
      </c>
      <c r="G388" s="58">
        <v>8020</v>
      </c>
      <c r="H388" s="53">
        <v>78.3</v>
      </c>
      <c r="I388" s="53">
        <f>H388*0.4</f>
        <v>31.32</v>
      </c>
      <c r="J388" s="53">
        <v>17.28</v>
      </c>
      <c r="K388" s="53">
        <v>70.24</v>
      </c>
      <c r="L388" s="11"/>
      <c r="M388" s="53">
        <f>SUM(J388:K388)</f>
        <v>87.52</v>
      </c>
      <c r="N388" s="11">
        <f>M388*0.6</f>
        <v>52.51199999999999</v>
      </c>
      <c r="O388" s="11"/>
      <c r="P388" s="11"/>
      <c r="Q388" s="54">
        <f>N388+I388</f>
        <v>83.832</v>
      </c>
      <c r="R388" s="13" t="s">
        <v>1323</v>
      </c>
    </row>
    <row r="389" spans="1:18" ht="15" customHeight="1">
      <c r="A389" s="93">
        <v>386</v>
      </c>
      <c r="B389" s="93">
        <v>3</v>
      </c>
      <c r="C389" s="55" t="s">
        <v>1326</v>
      </c>
      <c r="D389" s="56" t="s">
        <v>1327</v>
      </c>
      <c r="E389" s="51" t="s">
        <v>1237</v>
      </c>
      <c r="F389" s="57" t="s">
        <v>1281</v>
      </c>
      <c r="G389" s="58">
        <v>9030</v>
      </c>
      <c r="H389" s="53">
        <v>78.75</v>
      </c>
      <c r="I389" s="53">
        <f>H389*0.4</f>
        <v>31.5</v>
      </c>
      <c r="J389" s="53">
        <v>17.52</v>
      </c>
      <c r="K389" s="53">
        <v>70.88</v>
      </c>
      <c r="L389" s="11"/>
      <c r="M389" s="53">
        <f>SUM(J389:K389)</f>
        <v>88.39999999999999</v>
      </c>
      <c r="N389" s="11">
        <f>M389*0.6</f>
        <v>53.03999999999999</v>
      </c>
      <c r="O389" s="11"/>
      <c r="P389" s="11"/>
      <c r="Q389" s="54">
        <f>N389+I389</f>
        <v>84.53999999999999</v>
      </c>
      <c r="R389" s="13" t="s">
        <v>1323</v>
      </c>
    </row>
    <row r="390" spans="1:18" ht="15" customHeight="1">
      <c r="A390" s="93">
        <v>387</v>
      </c>
      <c r="B390" s="93">
        <v>4</v>
      </c>
      <c r="C390" s="55" t="s">
        <v>1328</v>
      </c>
      <c r="D390" s="56" t="s">
        <v>1329</v>
      </c>
      <c r="E390" s="51" t="s">
        <v>1237</v>
      </c>
      <c r="F390" s="57" t="s">
        <v>1330</v>
      </c>
      <c r="G390" s="58">
        <v>8160</v>
      </c>
      <c r="H390" s="53">
        <v>76.6</v>
      </c>
      <c r="I390" s="53">
        <f>H390*0.4</f>
        <v>30.64</v>
      </c>
      <c r="J390" s="53">
        <v>17.88</v>
      </c>
      <c r="K390" s="53">
        <v>71.68</v>
      </c>
      <c r="L390" s="11"/>
      <c r="M390" s="53">
        <f>SUM(J390:K390)</f>
        <v>89.56</v>
      </c>
      <c r="N390" s="11">
        <f>M390*0.6</f>
        <v>53.736</v>
      </c>
      <c r="O390" s="11"/>
      <c r="P390" s="11"/>
      <c r="Q390" s="54">
        <f>N390+I390</f>
        <v>84.376</v>
      </c>
      <c r="R390" s="13" t="s">
        <v>1323</v>
      </c>
    </row>
    <row r="391" spans="1:18" s="61" customFormat="1" ht="15" customHeight="1">
      <c r="A391" s="93">
        <v>388</v>
      </c>
      <c r="B391" s="93">
        <v>5</v>
      </c>
      <c r="C391" s="55" t="s">
        <v>1331</v>
      </c>
      <c r="D391" s="119" t="s">
        <v>1332</v>
      </c>
      <c r="E391" s="51" t="s">
        <v>1237</v>
      </c>
      <c r="F391" s="57" t="s">
        <v>1333</v>
      </c>
      <c r="G391" s="58">
        <v>8130</v>
      </c>
      <c r="H391" s="59">
        <v>57.3</v>
      </c>
      <c r="I391" s="53">
        <f>H391*0.4</f>
        <v>22.92</v>
      </c>
      <c r="J391" s="60">
        <v>17.6</v>
      </c>
      <c r="K391" s="59">
        <v>43.1</v>
      </c>
      <c r="L391" s="60">
        <v>25.44</v>
      </c>
      <c r="M391" s="59">
        <f>J391+K391+L391</f>
        <v>86.14</v>
      </c>
      <c r="N391" s="60">
        <f>M391*60%</f>
        <v>51.684</v>
      </c>
      <c r="O391" s="60"/>
      <c r="P391" s="60"/>
      <c r="Q391" s="54">
        <f>N391+I391</f>
        <v>74.604</v>
      </c>
      <c r="R391" s="120" t="s">
        <v>1323</v>
      </c>
    </row>
    <row r="392" spans="1:18" s="61" customFormat="1" ht="15" customHeight="1">
      <c r="A392" s="93">
        <v>389</v>
      </c>
      <c r="B392" s="93">
        <v>6</v>
      </c>
      <c r="C392" s="55" t="s">
        <v>1334</v>
      </c>
      <c r="D392" s="121" t="s">
        <v>1335</v>
      </c>
      <c r="E392" s="62" t="s">
        <v>1239</v>
      </c>
      <c r="F392" s="56" t="s">
        <v>1336</v>
      </c>
      <c r="G392" s="58">
        <v>8126</v>
      </c>
      <c r="H392" s="122"/>
      <c r="I392" s="53"/>
      <c r="J392" s="60">
        <v>18</v>
      </c>
      <c r="K392" s="59">
        <v>44.2</v>
      </c>
      <c r="L392" s="60">
        <v>27.55</v>
      </c>
      <c r="M392" s="59">
        <f>J392+K392+L392</f>
        <v>89.75</v>
      </c>
      <c r="N392" s="60"/>
      <c r="O392" s="60"/>
      <c r="P392" s="60"/>
      <c r="Q392" s="59">
        <v>89.75</v>
      </c>
      <c r="R392" s="120" t="s">
        <v>1323</v>
      </c>
    </row>
    <row r="393" spans="1:18" ht="15" customHeight="1">
      <c r="A393" s="93">
        <v>390</v>
      </c>
      <c r="B393" s="93">
        <v>1</v>
      </c>
      <c r="C393" s="19" t="s">
        <v>894</v>
      </c>
      <c r="D393" s="13" t="s">
        <v>895</v>
      </c>
      <c r="E393" s="19" t="s">
        <v>5</v>
      </c>
      <c r="F393" s="13" t="s">
        <v>1337</v>
      </c>
      <c r="G393" s="1" t="s">
        <v>896</v>
      </c>
      <c r="H393" s="11">
        <v>70</v>
      </c>
      <c r="I393" s="11">
        <v>28</v>
      </c>
      <c r="J393" s="11">
        <v>16.76</v>
      </c>
      <c r="K393" s="11">
        <v>67.84</v>
      </c>
      <c r="L393" s="11"/>
      <c r="M393" s="11">
        <v>84.6</v>
      </c>
      <c r="N393" s="11">
        <v>50.76</v>
      </c>
      <c r="O393" s="11"/>
      <c r="P393" s="11"/>
      <c r="Q393" s="11">
        <v>78.76</v>
      </c>
      <c r="R393" s="13" t="s">
        <v>1338</v>
      </c>
    </row>
    <row r="394" spans="1:18" ht="15" customHeight="1">
      <c r="A394" s="93">
        <v>391</v>
      </c>
      <c r="B394" s="93">
        <v>2</v>
      </c>
      <c r="C394" s="19" t="s">
        <v>897</v>
      </c>
      <c r="D394" s="13" t="s">
        <v>898</v>
      </c>
      <c r="E394" s="19" t="s">
        <v>5</v>
      </c>
      <c r="F394" s="44" t="s">
        <v>230</v>
      </c>
      <c r="G394" s="1" t="s">
        <v>231</v>
      </c>
      <c r="H394" s="11">
        <v>70.6</v>
      </c>
      <c r="I394" s="11">
        <v>28.24</v>
      </c>
      <c r="J394" s="11">
        <v>16.36</v>
      </c>
      <c r="K394" s="11">
        <v>67.84</v>
      </c>
      <c r="L394" s="11"/>
      <c r="M394" s="11">
        <v>84.2</v>
      </c>
      <c r="N394" s="11">
        <v>50.52</v>
      </c>
      <c r="O394" s="11"/>
      <c r="P394" s="11"/>
      <c r="Q394" s="11">
        <v>78.76</v>
      </c>
      <c r="R394" s="13" t="s">
        <v>1338</v>
      </c>
    </row>
    <row r="395" spans="1:18" ht="15" customHeight="1">
      <c r="A395" s="93">
        <v>392</v>
      </c>
      <c r="B395" s="93">
        <v>3</v>
      </c>
      <c r="C395" s="19" t="s">
        <v>899</v>
      </c>
      <c r="D395" s="13" t="s">
        <v>900</v>
      </c>
      <c r="E395" s="19" t="s">
        <v>5</v>
      </c>
      <c r="F395" s="44" t="s">
        <v>204</v>
      </c>
      <c r="G395" s="1" t="s">
        <v>205</v>
      </c>
      <c r="H395" s="11">
        <v>80.45</v>
      </c>
      <c r="I395" s="11">
        <v>32.18</v>
      </c>
      <c r="J395" s="11">
        <v>16.128</v>
      </c>
      <c r="K395" s="11">
        <v>64.72</v>
      </c>
      <c r="L395" s="11"/>
      <c r="M395" s="11">
        <v>80.84800000000001</v>
      </c>
      <c r="N395" s="11">
        <v>48.50880000000001</v>
      </c>
      <c r="O395" s="11"/>
      <c r="P395" s="11"/>
      <c r="Q395" s="11">
        <v>80.68880000000001</v>
      </c>
      <c r="R395" s="13" t="s">
        <v>1338</v>
      </c>
    </row>
    <row r="396" spans="1:18" ht="15" customHeight="1">
      <c r="A396" s="93">
        <v>393</v>
      </c>
      <c r="B396" s="93">
        <v>4</v>
      </c>
      <c r="C396" s="19" t="s">
        <v>901</v>
      </c>
      <c r="D396" s="13" t="s">
        <v>902</v>
      </c>
      <c r="E396" s="63" t="s">
        <v>5</v>
      </c>
      <c r="F396" s="44" t="s">
        <v>248</v>
      </c>
      <c r="G396" s="1" t="s">
        <v>249</v>
      </c>
      <c r="H396" s="11">
        <v>65.5</v>
      </c>
      <c r="I396" s="11">
        <v>26.2</v>
      </c>
      <c r="J396" s="11">
        <v>16.72</v>
      </c>
      <c r="K396" s="11">
        <v>68</v>
      </c>
      <c r="L396" s="11"/>
      <c r="M396" s="11">
        <v>84.72</v>
      </c>
      <c r="N396" s="11">
        <v>50.832</v>
      </c>
      <c r="O396" s="11"/>
      <c r="P396" s="11"/>
      <c r="Q396" s="11">
        <v>77.03200000000001</v>
      </c>
      <c r="R396" s="13" t="s">
        <v>1338</v>
      </c>
    </row>
    <row r="397" spans="1:18" ht="15" customHeight="1">
      <c r="A397" s="93">
        <v>394</v>
      </c>
      <c r="B397" s="93">
        <v>5</v>
      </c>
      <c r="C397" s="19" t="s">
        <v>903</v>
      </c>
      <c r="D397" s="13" t="s">
        <v>904</v>
      </c>
      <c r="E397" s="63" t="s">
        <v>5</v>
      </c>
      <c r="F397" s="44" t="s">
        <v>248</v>
      </c>
      <c r="G397" s="1" t="s">
        <v>249</v>
      </c>
      <c r="H397" s="11">
        <v>55.8</v>
      </c>
      <c r="I397" s="11">
        <v>22.32</v>
      </c>
      <c r="J397" s="11">
        <v>17.08</v>
      </c>
      <c r="K397" s="11">
        <v>68.16</v>
      </c>
      <c r="L397" s="11"/>
      <c r="M397" s="11">
        <v>85.24</v>
      </c>
      <c r="N397" s="11">
        <v>51.144000000000005</v>
      </c>
      <c r="O397" s="11"/>
      <c r="P397" s="11"/>
      <c r="Q397" s="11">
        <v>73.464</v>
      </c>
      <c r="R397" s="13" t="s">
        <v>1338</v>
      </c>
    </row>
    <row r="398" spans="1:18" ht="15" customHeight="1">
      <c r="A398" s="93">
        <v>395</v>
      </c>
      <c r="B398" s="93">
        <v>6</v>
      </c>
      <c r="C398" s="19" t="s">
        <v>905</v>
      </c>
      <c r="D398" s="13" t="s">
        <v>906</v>
      </c>
      <c r="E398" s="63" t="s">
        <v>22</v>
      </c>
      <c r="F398" s="44" t="s">
        <v>907</v>
      </c>
      <c r="G398" s="1" t="s">
        <v>908</v>
      </c>
      <c r="H398" s="11">
        <v>70.2</v>
      </c>
      <c r="I398" s="11">
        <v>28.08</v>
      </c>
      <c r="J398" s="11">
        <v>17.8</v>
      </c>
      <c r="K398" s="11">
        <v>71.68</v>
      </c>
      <c r="L398" s="11"/>
      <c r="M398" s="11">
        <v>89.48</v>
      </c>
      <c r="N398" s="11">
        <v>53.687999999999995</v>
      </c>
      <c r="O398" s="11"/>
      <c r="P398" s="11"/>
      <c r="Q398" s="11">
        <v>81.768</v>
      </c>
      <c r="R398" s="13" t="s">
        <v>1338</v>
      </c>
    </row>
    <row r="399" spans="1:18" ht="15" customHeight="1">
      <c r="A399" s="93">
        <v>396</v>
      </c>
      <c r="B399" s="93">
        <v>7</v>
      </c>
      <c r="C399" s="19" t="s">
        <v>909</v>
      </c>
      <c r="D399" s="13" t="s">
        <v>910</v>
      </c>
      <c r="E399" s="63" t="s">
        <v>5</v>
      </c>
      <c r="F399" s="44" t="s">
        <v>265</v>
      </c>
      <c r="G399" s="1" t="s">
        <v>266</v>
      </c>
      <c r="H399" s="11">
        <v>79.1</v>
      </c>
      <c r="I399" s="11">
        <v>31.64</v>
      </c>
      <c r="J399" s="11">
        <v>16.44</v>
      </c>
      <c r="K399" s="11">
        <v>66</v>
      </c>
      <c r="L399" s="11"/>
      <c r="M399" s="11">
        <v>82.44</v>
      </c>
      <c r="N399" s="11">
        <v>49.464</v>
      </c>
      <c r="O399" s="11"/>
      <c r="P399" s="11"/>
      <c r="Q399" s="11">
        <v>81.104</v>
      </c>
      <c r="R399" s="13" t="s">
        <v>1338</v>
      </c>
    </row>
    <row r="400" spans="1:18" ht="15" customHeight="1">
      <c r="A400" s="93">
        <v>397</v>
      </c>
      <c r="B400" s="93">
        <v>8</v>
      </c>
      <c r="C400" s="19" t="s">
        <v>911</v>
      </c>
      <c r="D400" s="13" t="s">
        <v>912</v>
      </c>
      <c r="E400" s="63" t="s">
        <v>5</v>
      </c>
      <c r="F400" s="44" t="s">
        <v>212</v>
      </c>
      <c r="G400" s="1" t="s">
        <v>213</v>
      </c>
      <c r="H400" s="11">
        <v>82.7</v>
      </c>
      <c r="I400" s="11">
        <v>33.08</v>
      </c>
      <c r="J400" s="11">
        <v>15.96</v>
      </c>
      <c r="K400" s="11">
        <v>64.992</v>
      </c>
      <c r="L400" s="11"/>
      <c r="M400" s="11">
        <v>80.952</v>
      </c>
      <c r="N400" s="11">
        <v>48.5712</v>
      </c>
      <c r="O400" s="11"/>
      <c r="P400" s="11"/>
      <c r="Q400" s="11">
        <v>81.6512</v>
      </c>
      <c r="R400" s="13" t="s">
        <v>1338</v>
      </c>
    </row>
    <row r="401" spans="1:18" ht="15" customHeight="1">
      <c r="A401" s="93">
        <v>398</v>
      </c>
      <c r="B401" s="93">
        <v>9</v>
      </c>
      <c r="C401" s="19" t="s">
        <v>913</v>
      </c>
      <c r="D401" s="13" t="s">
        <v>914</v>
      </c>
      <c r="E401" s="63" t="s">
        <v>5</v>
      </c>
      <c r="F401" s="44" t="s">
        <v>915</v>
      </c>
      <c r="G401" s="1" t="s">
        <v>916</v>
      </c>
      <c r="H401" s="11">
        <v>78</v>
      </c>
      <c r="I401" s="11">
        <v>31.2</v>
      </c>
      <c r="J401" s="11">
        <v>17.28</v>
      </c>
      <c r="K401" s="11">
        <v>43.3</v>
      </c>
      <c r="L401" s="11">
        <v>23.573999999999998</v>
      </c>
      <c r="M401" s="11">
        <v>84.154</v>
      </c>
      <c r="N401" s="11">
        <v>50.492399999999996</v>
      </c>
      <c r="O401" s="11"/>
      <c r="P401" s="11"/>
      <c r="Q401" s="11">
        <v>81.69239999999999</v>
      </c>
      <c r="R401" s="13" t="s">
        <v>1338</v>
      </c>
    </row>
    <row r="402" spans="1:18" ht="15" customHeight="1">
      <c r="A402" s="93">
        <v>399</v>
      </c>
      <c r="B402" s="93">
        <v>10</v>
      </c>
      <c r="C402" s="19" t="s">
        <v>917</v>
      </c>
      <c r="D402" s="13" t="s">
        <v>918</v>
      </c>
      <c r="E402" s="63" t="s">
        <v>22</v>
      </c>
      <c r="F402" s="44" t="s">
        <v>216</v>
      </c>
      <c r="G402" s="1" t="s">
        <v>217</v>
      </c>
      <c r="H402" s="11">
        <v>66.7</v>
      </c>
      <c r="I402" s="11">
        <v>26.68</v>
      </c>
      <c r="J402" s="11">
        <v>17.08</v>
      </c>
      <c r="K402" s="11">
        <v>43.1</v>
      </c>
      <c r="L402" s="11">
        <v>23.799</v>
      </c>
      <c r="M402" s="11">
        <v>83.97900000000001</v>
      </c>
      <c r="N402" s="11">
        <v>50.38740000000001</v>
      </c>
      <c r="O402" s="11"/>
      <c r="P402" s="11"/>
      <c r="Q402" s="11">
        <v>77.0674</v>
      </c>
      <c r="R402" s="13" t="s">
        <v>1338</v>
      </c>
    </row>
    <row r="403" spans="1:18" ht="15" customHeight="1">
      <c r="A403" s="93">
        <v>400</v>
      </c>
      <c r="B403" s="93">
        <v>11</v>
      </c>
      <c r="C403" s="19" t="s">
        <v>919</v>
      </c>
      <c r="D403" s="13" t="s">
        <v>920</v>
      </c>
      <c r="E403" s="63" t="s">
        <v>5</v>
      </c>
      <c r="F403" s="44" t="s">
        <v>224</v>
      </c>
      <c r="G403" s="1" t="s">
        <v>285</v>
      </c>
      <c r="H403" s="11">
        <v>76.3</v>
      </c>
      <c r="I403" s="11">
        <v>30.52</v>
      </c>
      <c r="J403" s="11">
        <v>16.368000000000002</v>
      </c>
      <c r="K403" s="11">
        <v>65.12</v>
      </c>
      <c r="L403" s="11"/>
      <c r="M403" s="11">
        <v>81.488</v>
      </c>
      <c r="N403" s="11">
        <v>48.8928</v>
      </c>
      <c r="O403" s="11"/>
      <c r="P403" s="11"/>
      <c r="Q403" s="11">
        <v>79.4128</v>
      </c>
      <c r="R403" s="13" t="s">
        <v>1338</v>
      </c>
    </row>
    <row r="404" spans="1:18" ht="15" customHeight="1">
      <c r="A404" s="93">
        <v>401</v>
      </c>
      <c r="B404" s="93">
        <v>12</v>
      </c>
      <c r="C404" s="19" t="s">
        <v>921</v>
      </c>
      <c r="D404" s="13" t="s">
        <v>922</v>
      </c>
      <c r="E404" s="63" t="s">
        <v>5</v>
      </c>
      <c r="F404" s="44" t="s">
        <v>224</v>
      </c>
      <c r="G404" s="1" t="s">
        <v>285</v>
      </c>
      <c r="H404" s="11">
        <v>74.9</v>
      </c>
      <c r="I404" s="11">
        <v>29.96</v>
      </c>
      <c r="J404" s="11">
        <v>15.208000000000002</v>
      </c>
      <c r="K404" s="11">
        <v>61.44</v>
      </c>
      <c r="L404" s="11"/>
      <c r="M404" s="11">
        <v>76.648</v>
      </c>
      <c r="N404" s="11">
        <v>45.9888</v>
      </c>
      <c r="O404" s="11"/>
      <c r="P404" s="11"/>
      <c r="Q404" s="11">
        <v>75.9488</v>
      </c>
      <c r="R404" s="13" t="s">
        <v>1338</v>
      </c>
    </row>
    <row r="405" spans="1:18" ht="15" customHeight="1">
      <c r="A405" s="93">
        <v>402</v>
      </c>
      <c r="B405" s="93">
        <v>13</v>
      </c>
      <c r="C405" s="19" t="s">
        <v>923</v>
      </c>
      <c r="D405" s="13" t="s">
        <v>924</v>
      </c>
      <c r="E405" s="63" t="s">
        <v>5</v>
      </c>
      <c r="F405" s="44" t="s">
        <v>230</v>
      </c>
      <c r="G405" s="1" t="s">
        <v>290</v>
      </c>
      <c r="H405" s="11">
        <v>84.3</v>
      </c>
      <c r="I405" s="11">
        <v>33.72</v>
      </c>
      <c r="J405" s="11">
        <v>15.96</v>
      </c>
      <c r="K405" s="11">
        <v>65.6</v>
      </c>
      <c r="L405" s="11"/>
      <c r="M405" s="11">
        <v>81.56</v>
      </c>
      <c r="N405" s="11">
        <v>48.936</v>
      </c>
      <c r="O405" s="11"/>
      <c r="P405" s="11"/>
      <c r="Q405" s="11">
        <v>82.656</v>
      </c>
      <c r="R405" s="13" t="s">
        <v>1338</v>
      </c>
    </row>
    <row r="406" spans="1:18" ht="15" customHeight="1">
      <c r="A406" s="93">
        <v>403</v>
      </c>
      <c r="B406" s="93">
        <v>14</v>
      </c>
      <c r="C406" s="19" t="s">
        <v>925</v>
      </c>
      <c r="D406" s="13" t="s">
        <v>926</v>
      </c>
      <c r="E406" s="63" t="s">
        <v>5</v>
      </c>
      <c r="F406" s="13" t="s">
        <v>339</v>
      </c>
      <c r="G406" s="1" t="s">
        <v>532</v>
      </c>
      <c r="H406" s="11">
        <v>63.3</v>
      </c>
      <c r="I406" s="11">
        <v>25.32</v>
      </c>
      <c r="J406" s="11">
        <v>16.12</v>
      </c>
      <c r="K406" s="11">
        <v>40.5</v>
      </c>
      <c r="L406" s="11">
        <v>22.823999999999998</v>
      </c>
      <c r="M406" s="11">
        <v>79.444</v>
      </c>
      <c r="N406" s="11">
        <v>47.6664</v>
      </c>
      <c r="O406" s="11"/>
      <c r="P406" s="11"/>
      <c r="Q406" s="11">
        <v>72.9864</v>
      </c>
      <c r="R406" s="13" t="s">
        <v>1338</v>
      </c>
    </row>
    <row r="407" spans="1:18" ht="14.25">
      <c r="A407" s="93">
        <v>404</v>
      </c>
      <c r="B407" s="93">
        <v>1</v>
      </c>
      <c r="C407" s="64" t="s">
        <v>1339</v>
      </c>
      <c r="D407" s="6" t="s">
        <v>1340</v>
      </c>
      <c r="E407" s="15" t="s">
        <v>1237</v>
      </c>
      <c r="F407" s="65" t="s">
        <v>1270</v>
      </c>
      <c r="G407" s="9">
        <v>8010</v>
      </c>
      <c r="H407" s="11" t="s">
        <v>1341</v>
      </c>
      <c r="I407" s="11">
        <f aca="true" t="shared" si="39" ref="I407:I421">H407*0.4</f>
        <v>28.880000000000003</v>
      </c>
      <c r="J407" s="11">
        <v>18.52</v>
      </c>
      <c r="K407" s="11">
        <v>76.22</v>
      </c>
      <c r="L407" s="11"/>
      <c r="M407" s="11">
        <f>J407+K407</f>
        <v>94.74</v>
      </c>
      <c r="N407" s="11">
        <f>M407*0.6</f>
        <v>56.843999999999994</v>
      </c>
      <c r="O407" s="11"/>
      <c r="P407" s="11"/>
      <c r="Q407" s="11">
        <f aca="true" t="shared" si="40" ref="Q407:Q415">I407+N407</f>
        <v>85.72399999999999</v>
      </c>
      <c r="R407" s="17" t="s">
        <v>1342</v>
      </c>
    </row>
    <row r="408" spans="1:18" ht="14.25">
      <c r="A408" s="93">
        <v>405</v>
      </c>
      <c r="B408" s="93">
        <v>2</v>
      </c>
      <c r="C408" s="64" t="s">
        <v>1343</v>
      </c>
      <c r="D408" s="6" t="s">
        <v>1344</v>
      </c>
      <c r="E408" s="15" t="s">
        <v>1239</v>
      </c>
      <c r="F408" s="8" t="s">
        <v>1276</v>
      </c>
      <c r="G408" s="9">
        <v>8020</v>
      </c>
      <c r="H408" s="11" t="s">
        <v>1345</v>
      </c>
      <c r="I408" s="11">
        <f t="shared" si="39"/>
        <v>27.92</v>
      </c>
      <c r="J408" s="11">
        <v>16.96</v>
      </c>
      <c r="K408" s="11">
        <v>71.98</v>
      </c>
      <c r="L408" s="11"/>
      <c r="M408" s="11">
        <f>J408+K408</f>
        <v>88.94</v>
      </c>
      <c r="N408" s="11">
        <f>M408*0.6</f>
        <v>53.364</v>
      </c>
      <c r="O408" s="11"/>
      <c r="P408" s="11"/>
      <c r="Q408" s="12">
        <f t="shared" si="40"/>
        <v>81.28399999999999</v>
      </c>
      <c r="R408" s="17" t="s">
        <v>1342</v>
      </c>
    </row>
    <row r="409" spans="1:18" ht="14.25">
      <c r="A409" s="93">
        <v>406</v>
      </c>
      <c r="B409" s="93">
        <v>3</v>
      </c>
      <c r="C409" s="64" t="s">
        <v>1346</v>
      </c>
      <c r="D409" s="6" t="s">
        <v>1347</v>
      </c>
      <c r="E409" s="15" t="s">
        <v>1237</v>
      </c>
      <c r="F409" s="8" t="s">
        <v>1289</v>
      </c>
      <c r="G409" s="9">
        <v>9050</v>
      </c>
      <c r="H409" s="11" t="s">
        <v>1348</v>
      </c>
      <c r="I409" s="11">
        <f t="shared" si="39"/>
        <v>34.04</v>
      </c>
      <c r="J409" s="11">
        <v>18.92</v>
      </c>
      <c r="K409" s="11">
        <v>73.02</v>
      </c>
      <c r="L409" s="11"/>
      <c r="M409" s="11">
        <f>J409+K409</f>
        <v>91.94</v>
      </c>
      <c r="N409" s="11">
        <f>M409*0.6</f>
        <v>55.163999999999994</v>
      </c>
      <c r="O409" s="11"/>
      <c r="P409" s="11"/>
      <c r="Q409" s="12">
        <f t="shared" si="40"/>
        <v>89.204</v>
      </c>
      <c r="R409" s="17" t="s">
        <v>1342</v>
      </c>
    </row>
    <row r="410" spans="1:18" ht="15" customHeight="1">
      <c r="A410" s="93">
        <v>407</v>
      </c>
      <c r="B410" s="93">
        <v>1</v>
      </c>
      <c r="C410" s="64" t="s">
        <v>1349</v>
      </c>
      <c r="D410" s="6" t="s">
        <v>1350</v>
      </c>
      <c r="E410" s="15" t="s">
        <v>1237</v>
      </c>
      <c r="F410" s="65" t="s">
        <v>1281</v>
      </c>
      <c r="G410" s="2">
        <v>8030</v>
      </c>
      <c r="H410" s="11">
        <v>83.85</v>
      </c>
      <c r="I410" s="11">
        <f t="shared" si="39"/>
        <v>33.54</v>
      </c>
      <c r="J410" s="11">
        <v>16.72</v>
      </c>
      <c r="K410" s="11">
        <v>68.16</v>
      </c>
      <c r="L410" s="11"/>
      <c r="M410" s="11">
        <v>84.88</v>
      </c>
      <c r="N410" s="11">
        <v>50.93</v>
      </c>
      <c r="O410" s="11"/>
      <c r="P410" s="11"/>
      <c r="Q410" s="12">
        <f t="shared" si="40"/>
        <v>84.47</v>
      </c>
      <c r="R410" s="17" t="s">
        <v>1351</v>
      </c>
    </row>
    <row r="411" spans="1:18" ht="15" customHeight="1">
      <c r="A411" s="93">
        <v>408</v>
      </c>
      <c r="B411" s="93">
        <v>2</v>
      </c>
      <c r="C411" s="64" t="s">
        <v>1352</v>
      </c>
      <c r="D411" s="6" t="s">
        <v>1353</v>
      </c>
      <c r="E411" s="15" t="s">
        <v>1237</v>
      </c>
      <c r="F411" s="8" t="s">
        <v>1289</v>
      </c>
      <c r="G411" s="9">
        <v>8050</v>
      </c>
      <c r="H411" s="11">
        <v>83.4</v>
      </c>
      <c r="I411" s="11">
        <f t="shared" si="39"/>
        <v>33.36000000000001</v>
      </c>
      <c r="J411" s="11">
        <v>17.12</v>
      </c>
      <c r="K411" s="11">
        <v>71.04</v>
      </c>
      <c r="L411" s="11"/>
      <c r="M411" s="11">
        <v>88.16</v>
      </c>
      <c r="N411" s="11">
        <v>52.9</v>
      </c>
      <c r="O411" s="11"/>
      <c r="P411" s="11"/>
      <c r="Q411" s="12">
        <f t="shared" si="40"/>
        <v>86.26</v>
      </c>
      <c r="R411" s="17" t="s">
        <v>1351</v>
      </c>
    </row>
    <row r="412" spans="1:18" ht="15" customHeight="1">
      <c r="A412" s="93">
        <v>409</v>
      </c>
      <c r="B412" s="93">
        <v>3</v>
      </c>
      <c r="C412" s="64" t="s">
        <v>1354</v>
      </c>
      <c r="D412" s="6" t="s">
        <v>1355</v>
      </c>
      <c r="E412" s="15" t="s">
        <v>1237</v>
      </c>
      <c r="F412" s="8" t="s">
        <v>1333</v>
      </c>
      <c r="G412" s="9">
        <v>8130</v>
      </c>
      <c r="H412" s="11">
        <v>67.4</v>
      </c>
      <c r="I412" s="11">
        <f t="shared" si="39"/>
        <v>26.960000000000004</v>
      </c>
      <c r="J412" s="11">
        <v>16.76</v>
      </c>
      <c r="K412" s="11">
        <v>41</v>
      </c>
      <c r="L412" s="11">
        <v>25.05</v>
      </c>
      <c r="M412" s="11">
        <v>82.81</v>
      </c>
      <c r="N412" s="11">
        <v>49.69</v>
      </c>
      <c r="O412" s="11"/>
      <c r="P412" s="11"/>
      <c r="Q412" s="12">
        <f t="shared" si="40"/>
        <v>76.65</v>
      </c>
      <c r="R412" s="17" t="s">
        <v>1351</v>
      </c>
    </row>
    <row r="413" spans="1:18" ht="15" customHeight="1">
      <c r="A413" s="93">
        <v>410</v>
      </c>
      <c r="B413" s="93">
        <v>4</v>
      </c>
      <c r="C413" s="64" t="s">
        <v>1356</v>
      </c>
      <c r="D413" s="6" t="s">
        <v>1357</v>
      </c>
      <c r="E413" s="15" t="s">
        <v>1237</v>
      </c>
      <c r="F413" s="8" t="s">
        <v>1270</v>
      </c>
      <c r="G413" s="9">
        <v>9010</v>
      </c>
      <c r="H413" s="11">
        <v>76.4</v>
      </c>
      <c r="I413" s="11">
        <f t="shared" si="39"/>
        <v>30.560000000000002</v>
      </c>
      <c r="J413" s="11">
        <v>17.96</v>
      </c>
      <c r="K413" s="11">
        <v>71.04</v>
      </c>
      <c r="L413" s="11"/>
      <c r="M413" s="11">
        <v>89</v>
      </c>
      <c r="N413" s="11">
        <v>53.4</v>
      </c>
      <c r="O413" s="11"/>
      <c r="P413" s="11"/>
      <c r="Q413" s="12">
        <f t="shared" si="40"/>
        <v>83.96000000000001</v>
      </c>
      <c r="R413" s="17" t="s">
        <v>1351</v>
      </c>
    </row>
    <row r="414" spans="1:18" ht="15" customHeight="1">
      <c r="A414" s="93">
        <v>411</v>
      </c>
      <c r="B414" s="93">
        <v>5</v>
      </c>
      <c r="C414" s="64" t="s">
        <v>1358</v>
      </c>
      <c r="D414" s="13" t="s">
        <v>1359</v>
      </c>
      <c r="E414" s="15" t="s">
        <v>1237</v>
      </c>
      <c r="F414" s="13" t="s">
        <v>1286</v>
      </c>
      <c r="G414" s="1">
        <v>9040</v>
      </c>
      <c r="H414" s="11">
        <v>65.5</v>
      </c>
      <c r="I414" s="11">
        <f t="shared" si="39"/>
        <v>26.200000000000003</v>
      </c>
      <c r="J414" s="11">
        <v>16.48</v>
      </c>
      <c r="K414" s="11">
        <v>68.16</v>
      </c>
      <c r="L414" s="11"/>
      <c r="M414" s="11">
        <v>84.64</v>
      </c>
      <c r="N414" s="11">
        <v>50.78</v>
      </c>
      <c r="O414" s="11"/>
      <c r="P414" s="11"/>
      <c r="Q414" s="12">
        <f t="shared" si="40"/>
        <v>76.98</v>
      </c>
      <c r="R414" s="17" t="s">
        <v>1351</v>
      </c>
    </row>
    <row r="415" spans="1:18" ht="15" customHeight="1">
      <c r="A415" s="93">
        <v>412</v>
      </c>
      <c r="B415" s="93">
        <v>6</v>
      </c>
      <c r="C415" s="64" t="s">
        <v>1360</v>
      </c>
      <c r="D415" s="13" t="s">
        <v>1361</v>
      </c>
      <c r="E415" s="15" t="s">
        <v>1237</v>
      </c>
      <c r="F415" s="13" t="s">
        <v>1362</v>
      </c>
      <c r="G415" s="1">
        <v>9510</v>
      </c>
      <c r="H415" s="11">
        <v>43.9</v>
      </c>
      <c r="I415" s="11">
        <f t="shared" si="39"/>
        <v>17.56</v>
      </c>
      <c r="J415" s="11">
        <v>17.68</v>
      </c>
      <c r="K415" s="11"/>
      <c r="L415" s="11">
        <v>64.48</v>
      </c>
      <c r="M415" s="11">
        <v>82.16</v>
      </c>
      <c r="N415" s="11">
        <v>49.3</v>
      </c>
      <c r="O415" s="11"/>
      <c r="P415" s="11"/>
      <c r="Q415" s="12">
        <f t="shared" si="40"/>
        <v>66.86</v>
      </c>
      <c r="R415" s="17" t="s">
        <v>1351</v>
      </c>
    </row>
    <row r="416" spans="1:18" ht="15" customHeight="1">
      <c r="A416" s="93">
        <v>413</v>
      </c>
      <c r="B416" s="93">
        <v>1</v>
      </c>
      <c r="C416" s="64" t="s">
        <v>927</v>
      </c>
      <c r="D416" s="6" t="s">
        <v>928</v>
      </c>
      <c r="E416" s="15" t="s">
        <v>5</v>
      </c>
      <c r="F416" s="13" t="s">
        <v>224</v>
      </c>
      <c r="G416" s="9">
        <v>8010</v>
      </c>
      <c r="H416" s="11">
        <v>74</v>
      </c>
      <c r="I416" s="11">
        <f t="shared" si="39"/>
        <v>29.6</v>
      </c>
      <c r="J416" s="12">
        <v>17.64</v>
      </c>
      <c r="K416" s="12">
        <v>70.88</v>
      </c>
      <c r="L416" s="11"/>
      <c r="M416" s="12">
        <v>88.52</v>
      </c>
      <c r="N416" s="12">
        <v>53.11</v>
      </c>
      <c r="O416" s="11"/>
      <c r="P416" s="11"/>
      <c r="Q416" s="12">
        <v>82.71</v>
      </c>
      <c r="R416" s="17" t="s">
        <v>1363</v>
      </c>
    </row>
    <row r="417" spans="1:18" ht="15" customHeight="1">
      <c r="A417" s="93">
        <v>414</v>
      </c>
      <c r="B417" s="93">
        <v>2</v>
      </c>
      <c r="C417" s="64" t="s">
        <v>929</v>
      </c>
      <c r="D417" s="6" t="s">
        <v>930</v>
      </c>
      <c r="E417" s="15" t="s">
        <v>5</v>
      </c>
      <c r="F417" s="13" t="s">
        <v>230</v>
      </c>
      <c r="G417" s="9">
        <v>8020</v>
      </c>
      <c r="H417" s="11">
        <v>74.8</v>
      </c>
      <c r="I417" s="11">
        <f t="shared" si="39"/>
        <v>29.92</v>
      </c>
      <c r="J417" s="12">
        <v>17.36</v>
      </c>
      <c r="K417" s="12">
        <v>68.8</v>
      </c>
      <c r="L417" s="11"/>
      <c r="M417" s="12">
        <v>86.16</v>
      </c>
      <c r="N417" s="12">
        <v>51.7</v>
      </c>
      <c r="O417" s="11"/>
      <c r="P417" s="11"/>
      <c r="Q417" s="12">
        <v>81.62</v>
      </c>
      <c r="R417" s="17" t="s">
        <v>1363</v>
      </c>
    </row>
    <row r="418" spans="1:18" ht="15" customHeight="1">
      <c r="A418" s="93">
        <v>415</v>
      </c>
      <c r="B418" s="93">
        <v>3</v>
      </c>
      <c r="C418" s="64" t="s">
        <v>931</v>
      </c>
      <c r="D418" s="6" t="s">
        <v>932</v>
      </c>
      <c r="E418" s="15" t="s">
        <v>5</v>
      </c>
      <c r="F418" s="13" t="s">
        <v>204</v>
      </c>
      <c r="G418" s="9">
        <v>8030</v>
      </c>
      <c r="H418" s="11">
        <v>81.8</v>
      </c>
      <c r="I418" s="11">
        <f t="shared" si="39"/>
        <v>32.72</v>
      </c>
      <c r="J418" s="12">
        <v>18.44</v>
      </c>
      <c r="K418" s="12">
        <v>74.24</v>
      </c>
      <c r="L418" s="11"/>
      <c r="M418" s="12">
        <v>92.68</v>
      </c>
      <c r="N418" s="12">
        <v>55.61</v>
      </c>
      <c r="O418" s="11"/>
      <c r="P418" s="11"/>
      <c r="Q418" s="12">
        <v>88.33</v>
      </c>
      <c r="R418" s="17" t="s">
        <v>1363</v>
      </c>
    </row>
    <row r="419" spans="1:18" ht="15" customHeight="1">
      <c r="A419" s="93">
        <v>416</v>
      </c>
      <c r="B419" s="93">
        <v>4</v>
      </c>
      <c r="C419" s="64" t="s">
        <v>933</v>
      </c>
      <c r="D419" s="6" t="s">
        <v>934</v>
      </c>
      <c r="E419" s="15" t="s">
        <v>22</v>
      </c>
      <c r="F419" s="13" t="s">
        <v>248</v>
      </c>
      <c r="G419" s="9">
        <v>8040</v>
      </c>
      <c r="H419" s="11">
        <v>56.3</v>
      </c>
      <c r="I419" s="11">
        <f t="shared" si="39"/>
        <v>22.52</v>
      </c>
      <c r="J419" s="12">
        <v>17.12</v>
      </c>
      <c r="K419" s="12">
        <v>68.96</v>
      </c>
      <c r="L419" s="11"/>
      <c r="M419" s="12">
        <v>86.08</v>
      </c>
      <c r="N419" s="12">
        <v>51.65</v>
      </c>
      <c r="O419" s="11"/>
      <c r="P419" s="11"/>
      <c r="Q419" s="12">
        <v>74.17</v>
      </c>
      <c r="R419" s="17" t="s">
        <v>1363</v>
      </c>
    </row>
    <row r="420" spans="1:18" ht="15" customHeight="1">
      <c r="A420" s="93">
        <v>417</v>
      </c>
      <c r="B420" s="93">
        <v>5</v>
      </c>
      <c r="C420" s="64" t="s">
        <v>935</v>
      </c>
      <c r="D420" s="6" t="s">
        <v>936</v>
      </c>
      <c r="E420" s="15" t="s">
        <v>5</v>
      </c>
      <c r="F420" s="13" t="s">
        <v>252</v>
      </c>
      <c r="G420" s="9">
        <v>8050</v>
      </c>
      <c r="H420" s="11">
        <v>75.4</v>
      </c>
      <c r="I420" s="11">
        <f t="shared" si="39"/>
        <v>30.160000000000004</v>
      </c>
      <c r="J420" s="12">
        <v>18.16</v>
      </c>
      <c r="K420" s="12">
        <v>72.96</v>
      </c>
      <c r="L420" s="11"/>
      <c r="M420" s="12">
        <v>91.12</v>
      </c>
      <c r="N420" s="12">
        <v>54.67</v>
      </c>
      <c r="O420" s="11"/>
      <c r="P420" s="11"/>
      <c r="Q420" s="12">
        <v>84.83</v>
      </c>
      <c r="R420" s="17" t="s">
        <v>1363</v>
      </c>
    </row>
    <row r="421" spans="1:18" ht="14.25">
      <c r="A421" s="93">
        <v>418</v>
      </c>
      <c r="B421" s="93">
        <v>1</v>
      </c>
      <c r="C421" s="5" t="s">
        <v>937</v>
      </c>
      <c r="D421" s="6" t="s">
        <v>938</v>
      </c>
      <c r="E421" s="15" t="s">
        <v>5</v>
      </c>
      <c r="F421" s="6" t="s">
        <v>252</v>
      </c>
      <c r="G421" s="9" t="s">
        <v>371</v>
      </c>
      <c r="H421" s="16">
        <v>81.1</v>
      </c>
      <c r="I421" s="11">
        <f t="shared" si="39"/>
        <v>32.44</v>
      </c>
      <c r="J421" s="11">
        <v>17.448</v>
      </c>
      <c r="K421" s="11">
        <v>70.4</v>
      </c>
      <c r="L421" s="11"/>
      <c r="M421" s="11">
        <f>J421+K421+L421</f>
        <v>87.84800000000001</v>
      </c>
      <c r="N421" s="11">
        <f>M421*0.6</f>
        <v>52.708800000000004</v>
      </c>
      <c r="O421" s="11"/>
      <c r="P421" s="11"/>
      <c r="Q421" s="12">
        <f>I421+N421</f>
        <v>85.1488</v>
      </c>
      <c r="R421" s="17" t="s">
        <v>1364</v>
      </c>
    </row>
    <row r="422" spans="1:18" ht="14.25">
      <c r="A422" s="93">
        <v>419</v>
      </c>
      <c r="B422" s="93">
        <v>2</v>
      </c>
      <c r="C422" s="5" t="s">
        <v>939</v>
      </c>
      <c r="D422" s="6" t="s">
        <v>940</v>
      </c>
      <c r="E422" s="15" t="s">
        <v>5</v>
      </c>
      <c r="F422" s="6" t="s">
        <v>629</v>
      </c>
      <c r="G422" s="9" t="s">
        <v>941</v>
      </c>
      <c r="H422" s="11"/>
      <c r="I422" s="11"/>
      <c r="J422" s="11">
        <v>17.52</v>
      </c>
      <c r="K422" s="11">
        <v>70.08</v>
      </c>
      <c r="L422" s="11"/>
      <c r="M422" s="11">
        <f>J422+K422+L422</f>
        <v>87.6</v>
      </c>
      <c r="N422" s="11"/>
      <c r="O422" s="11"/>
      <c r="P422" s="11"/>
      <c r="Q422" s="12">
        <v>87.6</v>
      </c>
      <c r="R422" s="17" t="s">
        <v>1364</v>
      </c>
    </row>
    <row r="423" spans="1:18" ht="15" customHeight="1">
      <c r="A423" s="93">
        <v>420</v>
      </c>
      <c r="B423" s="93">
        <v>1</v>
      </c>
      <c r="C423" s="5" t="s">
        <v>942</v>
      </c>
      <c r="D423" s="66" t="s">
        <v>943</v>
      </c>
      <c r="E423" s="15" t="s">
        <v>5</v>
      </c>
      <c r="F423" s="65" t="s">
        <v>1276</v>
      </c>
      <c r="G423" s="9" t="s">
        <v>231</v>
      </c>
      <c r="H423" s="16">
        <v>65.6</v>
      </c>
      <c r="I423" s="11">
        <f aca="true" t="shared" si="41" ref="I423:I429">H423*0.4</f>
        <v>26.24</v>
      </c>
      <c r="J423" s="67">
        <v>17.96</v>
      </c>
      <c r="K423" s="68">
        <v>69.26</v>
      </c>
      <c r="L423" s="11"/>
      <c r="M423" s="11">
        <f aca="true" t="shared" si="42" ref="M423:M429">J423+K423</f>
        <v>87.22</v>
      </c>
      <c r="N423" s="11">
        <f aca="true" t="shared" si="43" ref="N423:N429">M423*0.6</f>
        <v>52.332</v>
      </c>
      <c r="O423" s="11"/>
      <c r="P423" s="11"/>
      <c r="Q423" s="12">
        <f>I423+N423</f>
        <v>78.572</v>
      </c>
      <c r="R423" s="17" t="s">
        <v>1365</v>
      </c>
    </row>
    <row r="424" spans="1:18" ht="15" customHeight="1">
      <c r="A424" s="93">
        <v>421</v>
      </c>
      <c r="B424" s="93">
        <v>2</v>
      </c>
      <c r="C424" s="5" t="s">
        <v>944</v>
      </c>
      <c r="D424" s="66" t="s">
        <v>945</v>
      </c>
      <c r="E424" s="15" t="s">
        <v>5</v>
      </c>
      <c r="F424" s="65" t="s">
        <v>1281</v>
      </c>
      <c r="G424" s="9" t="s">
        <v>205</v>
      </c>
      <c r="H424" s="20">
        <v>81.6</v>
      </c>
      <c r="I424" s="11">
        <f t="shared" si="41"/>
        <v>32.64</v>
      </c>
      <c r="J424" s="67">
        <v>16.6</v>
      </c>
      <c r="K424" s="68">
        <v>67.2</v>
      </c>
      <c r="L424" s="11"/>
      <c r="M424" s="11">
        <f t="shared" si="42"/>
        <v>83.80000000000001</v>
      </c>
      <c r="N424" s="11">
        <f t="shared" si="43"/>
        <v>50.28000000000001</v>
      </c>
      <c r="O424" s="11"/>
      <c r="P424" s="11"/>
      <c r="Q424" s="12">
        <f>I424+N424</f>
        <v>82.92000000000002</v>
      </c>
      <c r="R424" s="17" t="s">
        <v>1365</v>
      </c>
    </row>
    <row r="425" spans="1:18" ht="15" customHeight="1">
      <c r="A425" s="93">
        <v>422</v>
      </c>
      <c r="B425" s="93">
        <v>3</v>
      </c>
      <c r="C425" s="5" t="s">
        <v>946</v>
      </c>
      <c r="D425" s="66" t="s">
        <v>947</v>
      </c>
      <c r="E425" s="15" t="s">
        <v>5</v>
      </c>
      <c r="F425" s="65" t="s">
        <v>1286</v>
      </c>
      <c r="G425" s="9" t="s">
        <v>249</v>
      </c>
      <c r="H425" s="20">
        <v>52.9</v>
      </c>
      <c r="I425" s="11">
        <f t="shared" si="41"/>
        <v>21.16</v>
      </c>
      <c r="J425" s="67">
        <v>18.24</v>
      </c>
      <c r="K425" s="68">
        <v>72.32</v>
      </c>
      <c r="L425" s="11"/>
      <c r="M425" s="11">
        <f t="shared" si="42"/>
        <v>90.55999999999999</v>
      </c>
      <c r="N425" s="11">
        <f t="shared" si="43"/>
        <v>54.33599999999999</v>
      </c>
      <c r="O425" s="11"/>
      <c r="P425" s="11"/>
      <c r="Q425" s="12">
        <v>75.5</v>
      </c>
      <c r="R425" s="17" t="s">
        <v>1365</v>
      </c>
    </row>
    <row r="426" spans="1:18" ht="15" customHeight="1">
      <c r="A426" s="93">
        <v>423</v>
      </c>
      <c r="B426" s="93">
        <v>4</v>
      </c>
      <c r="C426" s="5" t="s">
        <v>948</v>
      </c>
      <c r="D426" s="66" t="s">
        <v>949</v>
      </c>
      <c r="E426" s="15" t="s">
        <v>5</v>
      </c>
      <c r="F426" s="65" t="s">
        <v>1289</v>
      </c>
      <c r="G426" s="9" t="s">
        <v>253</v>
      </c>
      <c r="H426" s="20">
        <v>79.8</v>
      </c>
      <c r="I426" s="11">
        <f t="shared" si="41"/>
        <v>31.92</v>
      </c>
      <c r="J426" s="67">
        <v>16.16</v>
      </c>
      <c r="K426" s="68">
        <v>65.44</v>
      </c>
      <c r="L426" s="11"/>
      <c r="M426" s="11">
        <f t="shared" si="42"/>
        <v>81.6</v>
      </c>
      <c r="N426" s="11">
        <f t="shared" si="43"/>
        <v>48.959999999999994</v>
      </c>
      <c r="O426" s="11"/>
      <c r="P426" s="11"/>
      <c r="Q426" s="12">
        <f>I426+N426</f>
        <v>80.88</v>
      </c>
      <c r="R426" s="17" t="s">
        <v>1365</v>
      </c>
    </row>
    <row r="427" spans="1:18" ht="15" customHeight="1">
      <c r="A427" s="93">
        <v>424</v>
      </c>
      <c r="B427" s="93">
        <v>5</v>
      </c>
      <c r="C427" s="5" t="s">
        <v>950</v>
      </c>
      <c r="D427" s="66" t="s">
        <v>951</v>
      </c>
      <c r="E427" s="15" t="s">
        <v>22</v>
      </c>
      <c r="F427" s="65" t="s">
        <v>1366</v>
      </c>
      <c r="G427" s="9" t="s">
        <v>952</v>
      </c>
      <c r="H427" s="16">
        <v>76.2</v>
      </c>
      <c r="I427" s="11">
        <f t="shared" si="41"/>
        <v>30.480000000000004</v>
      </c>
      <c r="J427" s="67">
        <v>19.16</v>
      </c>
      <c r="K427" s="68">
        <v>76.16000000000001</v>
      </c>
      <c r="L427" s="11"/>
      <c r="M427" s="11">
        <f t="shared" si="42"/>
        <v>95.32000000000001</v>
      </c>
      <c r="N427" s="11">
        <f t="shared" si="43"/>
        <v>57.192</v>
      </c>
      <c r="O427" s="11"/>
      <c r="P427" s="11"/>
      <c r="Q427" s="12">
        <f>I427+N427</f>
        <v>87.672</v>
      </c>
      <c r="R427" s="17" t="s">
        <v>1365</v>
      </c>
    </row>
    <row r="428" spans="1:18" ht="15" customHeight="1">
      <c r="A428" s="93">
        <v>425</v>
      </c>
      <c r="B428" s="93">
        <v>6</v>
      </c>
      <c r="C428" s="5" t="s">
        <v>953</v>
      </c>
      <c r="D428" s="66" t="s">
        <v>954</v>
      </c>
      <c r="E428" s="15" t="s">
        <v>5</v>
      </c>
      <c r="F428" s="65" t="s">
        <v>1276</v>
      </c>
      <c r="G428" s="9" t="s">
        <v>290</v>
      </c>
      <c r="H428" s="20">
        <v>72.4</v>
      </c>
      <c r="I428" s="11">
        <f t="shared" si="41"/>
        <v>28.960000000000004</v>
      </c>
      <c r="J428" s="67">
        <v>17.84</v>
      </c>
      <c r="K428" s="68">
        <v>72.32000000000001</v>
      </c>
      <c r="L428" s="11"/>
      <c r="M428" s="11">
        <f t="shared" si="42"/>
        <v>90.16000000000001</v>
      </c>
      <c r="N428" s="11">
        <f t="shared" si="43"/>
        <v>54.096000000000004</v>
      </c>
      <c r="O428" s="11"/>
      <c r="P428" s="11"/>
      <c r="Q428" s="12">
        <v>83.06</v>
      </c>
      <c r="R428" s="17" t="s">
        <v>1365</v>
      </c>
    </row>
    <row r="429" spans="1:18" ht="15" customHeight="1">
      <c r="A429" s="93">
        <v>426</v>
      </c>
      <c r="B429" s="93">
        <v>7</v>
      </c>
      <c r="C429" s="5" t="s">
        <v>955</v>
      </c>
      <c r="D429" s="66" t="s">
        <v>956</v>
      </c>
      <c r="E429" s="15" t="s">
        <v>5</v>
      </c>
      <c r="F429" s="65" t="s">
        <v>1292</v>
      </c>
      <c r="G429" s="9" t="s">
        <v>376</v>
      </c>
      <c r="H429" s="16">
        <v>75.4</v>
      </c>
      <c r="I429" s="11">
        <f t="shared" si="41"/>
        <v>30.160000000000004</v>
      </c>
      <c r="J429" s="67">
        <v>19.240000000000002</v>
      </c>
      <c r="K429" s="68">
        <v>77.28</v>
      </c>
      <c r="L429" s="11"/>
      <c r="M429" s="11">
        <f t="shared" si="42"/>
        <v>96.52000000000001</v>
      </c>
      <c r="N429" s="11">
        <f t="shared" si="43"/>
        <v>57.912000000000006</v>
      </c>
      <c r="O429" s="11"/>
      <c r="P429" s="11"/>
      <c r="Q429" s="12">
        <f>I429+N429</f>
        <v>88.072</v>
      </c>
      <c r="R429" s="17" t="s">
        <v>1365</v>
      </c>
    </row>
    <row r="430" spans="1:18" ht="15" customHeight="1">
      <c r="A430" s="93">
        <v>427</v>
      </c>
      <c r="B430" s="93">
        <v>8</v>
      </c>
      <c r="C430" s="5" t="s">
        <v>957</v>
      </c>
      <c r="D430" s="66" t="s">
        <v>958</v>
      </c>
      <c r="E430" s="15" t="s">
        <v>22</v>
      </c>
      <c r="F430" s="65" t="s">
        <v>1367</v>
      </c>
      <c r="G430" s="9" t="s">
        <v>959</v>
      </c>
      <c r="H430" s="10"/>
      <c r="I430" s="11"/>
      <c r="J430" s="67">
        <v>18.66</v>
      </c>
      <c r="K430" s="69">
        <v>45.67</v>
      </c>
      <c r="L430" s="70">
        <v>26.939999999999998</v>
      </c>
      <c r="M430" s="11">
        <f>SUM(J430:L430)</f>
        <v>91.27</v>
      </c>
      <c r="N430" s="11"/>
      <c r="O430" s="11"/>
      <c r="P430" s="11"/>
      <c r="Q430" s="11">
        <v>91.27</v>
      </c>
      <c r="R430" s="17" t="s">
        <v>1365</v>
      </c>
    </row>
    <row r="431" spans="1:18" ht="15" customHeight="1">
      <c r="A431" s="93">
        <v>428</v>
      </c>
      <c r="B431" s="93">
        <v>1</v>
      </c>
      <c r="C431" s="15" t="s">
        <v>960</v>
      </c>
      <c r="D431" s="65" t="s">
        <v>1368</v>
      </c>
      <c r="E431" s="15" t="s">
        <v>1237</v>
      </c>
      <c r="F431" s="65" t="s">
        <v>1270</v>
      </c>
      <c r="G431" s="2">
        <v>9010</v>
      </c>
      <c r="H431" s="11">
        <v>73.6</v>
      </c>
      <c r="I431" s="11">
        <f aca="true" t="shared" si="44" ref="I431:I466">H431*0.4</f>
        <v>29.439999999999998</v>
      </c>
      <c r="J431" s="26">
        <v>18.8</v>
      </c>
      <c r="K431" s="26">
        <v>75.2</v>
      </c>
      <c r="L431" s="26"/>
      <c r="M431" s="26">
        <v>94</v>
      </c>
      <c r="N431" s="26">
        <v>56.4</v>
      </c>
      <c r="O431" s="26"/>
      <c r="P431" s="26"/>
      <c r="Q431" s="48">
        <v>85.84</v>
      </c>
      <c r="R431" s="13" t="s">
        <v>1369</v>
      </c>
    </row>
    <row r="432" spans="1:18" ht="15" customHeight="1">
      <c r="A432" s="93">
        <v>429</v>
      </c>
      <c r="B432" s="93">
        <v>2</v>
      </c>
      <c r="C432" s="15" t="s">
        <v>961</v>
      </c>
      <c r="D432" s="65" t="s">
        <v>1370</v>
      </c>
      <c r="E432" s="15" t="s">
        <v>1239</v>
      </c>
      <c r="F432" s="65" t="s">
        <v>1286</v>
      </c>
      <c r="G432" s="2">
        <v>9040</v>
      </c>
      <c r="H432" s="11">
        <v>78.3</v>
      </c>
      <c r="I432" s="11">
        <f t="shared" si="44"/>
        <v>31.32</v>
      </c>
      <c r="J432" s="26">
        <v>19.04</v>
      </c>
      <c r="K432" s="26">
        <v>74.56</v>
      </c>
      <c r="L432" s="26"/>
      <c r="M432" s="26">
        <v>93.6</v>
      </c>
      <c r="N432" s="26">
        <v>56.16</v>
      </c>
      <c r="O432" s="26"/>
      <c r="P432" s="26"/>
      <c r="Q432" s="48">
        <v>87.48</v>
      </c>
      <c r="R432" s="13" t="s">
        <v>1369</v>
      </c>
    </row>
    <row r="433" spans="1:18" ht="15" customHeight="1">
      <c r="A433" s="93">
        <v>430</v>
      </c>
      <c r="B433" s="93">
        <v>3</v>
      </c>
      <c r="C433" s="15" t="s">
        <v>962</v>
      </c>
      <c r="D433" s="65" t="s">
        <v>1371</v>
      </c>
      <c r="E433" s="19" t="s">
        <v>1237</v>
      </c>
      <c r="F433" s="13" t="s">
        <v>1289</v>
      </c>
      <c r="G433" s="1">
        <v>9050</v>
      </c>
      <c r="H433" s="11">
        <v>88.2</v>
      </c>
      <c r="I433" s="11">
        <f t="shared" si="44"/>
        <v>35.28</v>
      </c>
      <c r="J433" s="11">
        <v>18.92</v>
      </c>
      <c r="K433" s="11">
        <v>73.92</v>
      </c>
      <c r="L433" s="11"/>
      <c r="M433" s="11">
        <v>92.84</v>
      </c>
      <c r="N433" s="11">
        <f>M433*0.6</f>
        <v>55.704</v>
      </c>
      <c r="O433" s="11"/>
      <c r="P433" s="11"/>
      <c r="Q433" s="11">
        <v>90.98</v>
      </c>
      <c r="R433" s="13" t="s">
        <v>1369</v>
      </c>
    </row>
    <row r="434" spans="1:18" ht="15" customHeight="1">
      <c r="A434" s="93">
        <v>431</v>
      </c>
      <c r="B434" s="93">
        <v>1</v>
      </c>
      <c r="C434" s="5" t="s">
        <v>963</v>
      </c>
      <c r="D434" s="6" t="s">
        <v>964</v>
      </c>
      <c r="E434" s="19" t="s">
        <v>1237</v>
      </c>
      <c r="F434" s="8" t="s">
        <v>224</v>
      </c>
      <c r="G434" s="9" t="s">
        <v>225</v>
      </c>
      <c r="H434" s="11">
        <v>75.2</v>
      </c>
      <c r="I434" s="11">
        <f t="shared" si="44"/>
        <v>30.080000000000002</v>
      </c>
      <c r="J434" s="11">
        <v>18.76</v>
      </c>
      <c r="K434" s="11">
        <v>77.04</v>
      </c>
      <c r="L434" s="11"/>
      <c r="M434" s="11">
        <v>95.8</v>
      </c>
      <c r="N434" s="11">
        <f aca="true" t="shared" si="45" ref="N434:N446">M434*0.6</f>
        <v>57.48</v>
      </c>
      <c r="O434" s="11"/>
      <c r="P434" s="11"/>
      <c r="Q434" s="12">
        <f aca="true" t="shared" si="46" ref="Q434:Q449">SUM(I434,N434)</f>
        <v>87.56</v>
      </c>
      <c r="R434" s="17" t="s">
        <v>1372</v>
      </c>
    </row>
    <row r="435" spans="1:18" ht="15" customHeight="1">
      <c r="A435" s="93">
        <v>432</v>
      </c>
      <c r="B435" s="93">
        <v>2</v>
      </c>
      <c r="C435" s="5" t="s">
        <v>965</v>
      </c>
      <c r="D435" s="6" t="s">
        <v>966</v>
      </c>
      <c r="E435" s="19" t="s">
        <v>1237</v>
      </c>
      <c r="F435" s="8" t="s">
        <v>230</v>
      </c>
      <c r="G435" s="9" t="s">
        <v>231</v>
      </c>
      <c r="H435" s="11">
        <v>65</v>
      </c>
      <c r="I435" s="11">
        <f t="shared" si="44"/>
        <v>26</v>
      </c>
      <c r="J435" s="11">
        <v>18.88</v>
      </c>
      <c r="K435" s="11">
        <v>75.84</v>
      </c>
      <c r="L435" s="11"/>
      <c r="M435" s="11">
        <v>94.72</v>
      </c>
      <c r="N435" s="11">
        <f t="shared" si="45"/>
        <v>56.832</v>
      </c>
      <c r="O435" s="11"/>
      <c r="P435" s="11"/>
      <c r="Q435" s="12">
        <f t="shared" si="46"/>
        <v>82.832</v>
      </c>
      <c r="R435" s="17" t="s">
        <v>1372</v>
      </c>
    </row>
    <row r="436" spans="1:18" ht="15" customHeight="1">
      <c r="A436" s="93">
        <v>433</v>
      </c>
      <c r="B436" s="93">
        <v>3</v>
      </c>
      <c r="C436" s="5" t="s">
        <v>967</v>
      </c>
      <c r="D436" s="6" t="s">
        <v>968</v>
      </c>
      <c r="E436" s="19" t="s">
        <v>1237</v>
      </c>
      <c r="F436" s="8" t="s">
        <v>204</v>
      </c>
      <c r="G436" s="9" t="s">
        <v>205</v>
      </c>
      <c r="H436" s="11">
        <v>87.85</v>
      </c>
      <c r="I436" s="11">
        <f t="shared" si="44"/>
        <v>35.14</v>
      </c>
      <c r="J436" s="11">
        <v>18.8</v>
      </c>
      <c r="K436" s="11">
        <v>75.52</v>
      </c>
      <c r="L436" s="11"/>
      <c r="M436" s="11">
        <v>94.32</v>
      </c>
      <c r="N436" s="11">
        <f t="shared" si="45"/>
        <v>56.59199999999999</v>
      </c>
      <c r="O436" s="11"/>
      <c r="P436" s="11"/>
      <c r="Q436" s="12">
        <f t="shared" si="46"/>
        <v>91.732</v>
      </c>
      <c r="R436" s="17" t="s">
        <v>1372</v>
      </c>
    </row>
    <row r="437" spans="1:18" ht="15" customHeight="1">
      <c r="A437" s="93">
        <v>434</v>
      </c>
      <c r="B437" s="93">
        <v>4</v>
      </c>
      <c r="C437" s="5" t="s">
        <v>969</v>
      </c>
      <c r="D437" s="6" t="s">
        <v>970</v>
      </c>
      <c r="E437" s="19" t="s">
        <v>1237</v>
      </c>
      <c r="F437" s="8" t="s">
        <v>248</v>
      </c>
      <c r="G437" s="9" t="s">
        <v>249</v>
      </c>
      <c r="H437" s="11">
        <v>69</v>
      </c>
      <c r="I437" s="11">
        <f t="shared" si="44"/>
        <v>27.6</v>
      </c>
      <c r="J437" s="11">
        <v>18.16</v>
      </c>
      <c r="K437" s="11">
        <v>74.08</v>
      </c>
      <c r="L437" s="11"/>
      <c r="M437" s="11">
        <v>92.24</v>
      </c>
      <c r="N437" s="11">
        <f t="shared" si="45"/>
        <v>55.343999999999994</v>
      </c>
      <c r="O437" s="11"/>
      <c r="P437" s="11"/>
      <c r="Q437" s="12">
        <f t="shared" si="46"/>
        <v>82.94399999999999</v>
      </c>
      <c r="R437" s="17" t="s">
        <v>1372</v>
      </c>
    </row>
    <row r="438" spans="1:18" ht="15" customHeight="1">
      <c r="A438" s="93">
        <v>435</v>
      </c>
      <c r="B438" s="93">
        <v>5</v>
      </c>
      <c r="C438" s="5" t="s">
        <v>971</v>
      </c>
      <c r="D438" s="6" t="s">
        <v>972</v>
      </c>
      <c r="E438" s="19" t="s">
        <v>1237</v>
      </c>
      <c r="F438" s="8" t="s">
        <v>248</v>
      </c>
      <c r="G438" s="9" t="s">
        <v>249</v>
      </c>
      <c r="H438" s="11">
        <v>61.7</v>
      </c>
      <c r="I438" s="11">
        <f t="shared" si="44"/>
        <v>24.680000000000003</v>
      </c>
      <c r="J438" s="11">
        <v>18.6</v>
      </c>
      <c r="K438" s="11">
        <v>76.16</v>
      </c>
      <c r="L438" s="11"/>
      <c r="M438" s="11">
        <v>94.76</v>
      </c>
      <c r="N438" s="11">
        <f t="shared" si="45"/>
        <v>56.856</v>
      </c>
      <c r="O438" s="11"/>
      <c r="P438" s="11"/>
      <c r="Q438" s="12">
        <f t="shared" si="46"/>
        <v>81.536</v>
      </c>
      <c r="R438" s="17" t="s">
        <v>1372</v>
      </c>
    </row>
    <row r="439" spans="1:18" ht="15" customHeight="1">
      <c r="A439" s="93">
        <v>436</v>
      </c>
      <c r="B439" s="93">
        <v>6</v>
      </c>
      <c r="C439" s="5" t="s">
        <v>973</v>
      </c>
      <c r="D439" s="6" t="s">
        <v>974</v>
      </c>
      <c r="E439" s="19" t="s">
        <v>1237</v>
      </c>
      <c r="F439" s="8" t="s">
        <v>208</v>
      </c>
      <c r="G439" s="9" t="s">
        <v>209</v>
      </c>
      <c r="H439" s="11">
        <v>74.8</v>
      </c>
      <c r="I439" s="11">
        <f t="shared" si="44"/>
        <v>29.92</v>
      </c>
      <c r="J439" s="11">
        <v>18.52</v>
      </c>
      <c r="K439" s="11">
        <v>75.05600000000001</v>
      </c>
      <c r="L439" s="11"/>
      <c r="M439" s="11">
        <v>93.57600000000001</v>
      </c>
      <c r="N439" s="11">
        <f t="shared" si="45"/>
        <v>56.1456</v>
      </c>
      <c r="O439" s="11"/>
      <c r="P439" s="11"/>
      <c r="Q439" s="12">
        <f t="shared" si="46"/>
        <v>86.0656</v>
      </c>
      <c r="R439" s="17" t="s">
        <v>1372</v>
      </c>
    </row>
    <row r="440" spans="1:18" ht="15" customHeight="1">
      <c r="A440" s="93">
        <v>437</v>
      </c>
      <c r="B440" s="93">
        <v>7</v>
      </c>
      <c r="C440" s="5" t="s">
        <v>975</v>
      </c>
      <c r="D440" s="6" t="s">
        <v>976</v>
      </c>
      <c r="E440" s="19" t="s">
        <v>1237</v>
      </c>
      <c r="F440" s="8" t="s">
        <v>212</v>
      </c>
      <c r="G440" s="9" t="s">
        <v>213</v>
      </c>
      <c r="H440" s="11">
        <v>76</v>
      </c>
      <c r="I440" s="11">
        <f t="shared" si="44"/>
        <v>30.400000000000002</v>
      </c>
      <c r="J440" s="11">
        <v>19.4</v>
      </c>
      <c r="K440" s="11">
        <v>75.728</v>
      </c>
      <c r="L440" s="11"/>
      <c r="M440" s="11">
        <v>95.12799999999999</v>
      </c>
      <c r="N440" s="11">
        <f t="shared" si="45"/>
        <v>57.07679999999999</v>
      </c>
      <c r="O440" s="11"/>
      <c r="P440" s="11"/>
      <c r="Q440" s="12">
        <f t="shared" si="46"/>
        <v>87.4768</v>
      </c>
      <c r="R440" s="17" t="s">
        <v>1372</v>
      </c>
    </row>
    <row r="441" spans="1:18" ht="15" customHeight="1">
      <c r="A441" s="93">
        <v>438</v>
      </c>
      <c r="B441" s="93">
        <v>8</v>
      </c>
      <c r="C441" s="5" t="s">
        <v>977</v>
      </c>
      <c r="D441" s="6" t="s">
        <v>978</v>
      </c>
      <c r="E441" s="19" t="s">
        <v>1237</v>
      </c>
      <c r="F441" s="8" t="s">
        <v>224</v>
      </c>
      <c r="G441" s="9" t="s">
        <v>285</v>
      </c>
      <c r="H441" s="11">
        <v>77.5</v>
      </c>
      <c r="I441" s="11">
        <f t="shared" si="44"/>
        <v>31</v>
      </c>
      <c r="J441" s="11">
        <v>18.6</v>
      </c>
      <c r="K441" s="11">
        <v>76.656</v>
      </c>
      <c r="L441" s="11"/>
      <c r="M441" s="11">
        <v>95.256</v>
      </c>
      <c r="N441" s="11">
        <f t="shared" si="45"/>
        <v>57.1536</v>
      </c>
      <c r="O441" s="11"/>
      <c r="P441" s="11"/>
      <c r="Q441" s="12">
        <f t="shared" si="46"/>
        <v>88.1536</v>
      </c>
      <c r="R441" s="17" t="s">
        <v>1372</v>
      </c>
    </row>
    <row r="442" spans="1:18" s="71" customFormat="1" ht="15" customHeight="1">
      <c r="A442" s="93">
        <v>439</v>
      </c>
      <c r="B442" s="93">
        <v>9</v>
      </c>
      <c r="C442" s="5" t="s">
        <v>979</v>
      </c>
      <c r="D442" s="6" t="s">
        <v>980</v>
      </c>
      <c r="E442" s="19" t="s">
        <v>1237</v>
      </c>
      <c r="F442" s="8" t="s">
        <v>230</v>
      </c>
      <c r="G442" s="9" t="s">
        <v>290</v>
      </c>
      <c r="H442" s="11">
        <v>72.3</v>
      </c>
      <c r="I442" s="11">
        <f t="shared" si="44"/>
        <v>28.92</v>
      </c>
      <c r="J442" s="11">
        <v>16.48</v>
      </c>
      <c r="K442" s="11">
        <v>74.88</v>
      </c>
      <c r="L442" s="11"/>
      <c r="M442" s="11">
        <v>91.36</v>
      </c>
      <c r="N442" s="11">
        <f t="shared" si="45"/>
        <v>54.815999999999995</v>
      </c>
      <c r="O442" s="11"/>
      <c r="P442" s="11"/>
      <c r="Q442" s="12">
        <f t="shared" si="46"/>
        <v>83.73599999999999</v>
      </c>
      <c r="R442" s="17" t="s">
        <v>1372</v>
      </c>
    </row>
    <row r="443" spans="1:18" s="71" customFormat="1" ht="15" customHeight="1">
      <c r="A443" s="93">
        <v>440</v>
      </c>
      <c r="B443" s="93">
        <v>10</v>
      </c>
      <c r="C443" s="5" t="s">
        <v>981</v>
      </c>
      <c r="D443" s="6" t="s">
        <v>982</v>
      </c>
      <c r="E443" s="19" t="s">
        <v>1239</v>
      </c>
      <c r="F443" s="8" t="s">
        <v>230</v>
      </c>
      <c r="G443" s="9" t="s">
        <v>290</v>
      </c>
      <c r="H443" s="11">
        <v>67.7</v>
      </c>
      <c r="I443" s="11">
        <f t="shared" si="44"/>
        <v>27.080000000000002</v>
      </c>
      <c r="J443" s="11">
        <v>17.84</v>
      </c>
      <c r="K443" s="11">
        <v>69.28</v>
      </c>
      <c r="L443" s="11"/>
      <c r="M443" s="11">
        <v>87.12</v>
      </c>
      <c r="N443" s="11">
        <f t="shared" si="45"/>
        <v>52.272</v>
      </c>
      <c r="O443" s="11"/>
      <c r="P443" s="11"/>
      <c r="Q443" s="12">
        <f t="shared" si="46"/>
        <v>79.352</v>
      </c>
      <c r="R443" s="17" t="s">
        <v>1372</v>
      </c>
    </row>
    <row r="444" spans="1:18" ht="15" customHeight="1">
      <c r="A444" s="93">
        <v>441</v>
      </c>
      <c r="B444" s="93">
        <v>11</v>
      </c>
      <c r="C444" s="5" t="s">
        <v>983</v>
      </c>
      <c r="D444" s="6" t="s">
        <v>984</v>
      </c>
      <c r="E444" s="19" t="s">
        <v>1237</v>
      </c>
      <c r="F444" s="8" t="s">
        <v>204</v>
      </c>
      <c r="G444" s="9" t="s">
        <v>295</v>
      </c>
      <c r="H444" s="11">
        <v>83.2</v>
      </c>
      <c r="I444" s="11">
        <f t="shared" si="44"/>
        <v>33.28</v>
      </c>
      <c r="J444" s="11">
        <v>18.72</v>
      </c>
      <c r="K444" s="11">
        <v>77.12</v>
      </c>
      <c r="L444" s="11"/>
      <c r="M444" s="11">
        <v>95.84</v>
      </c>
      <c r="N444" s="11">
        <f t="shared" si="45"/>
        <v>57.504</v>
      </c>
      <c r="O444" s="11"/>
      <c r="P444" s="11"/>
      <c r="Q444" s="12">
        <f t="shared" si="46"/>
        <v>90.78399999999999</v>
      </c>
      <c r="R444" s="17" t="s">
        <v>1372</v>
      </c>
    </row>
    <row r="445" spans="1:18" ht="15" customHeight="1">
      <c r="A445" s="93">
        <v>442</v>
      </c>
      <c r="B445" s="93">
        <v>12</v>
      </c>
      <c r="C445" s="5" t="s">
        <v>985</v>
      </c>
      <c r="D445" s="6" t="s">
        <v>986</v>
      </c>
      <c r="E445" s="19" t="s">
        <v>1239</v>
      </c>
      <c r="F445" s="8" t="s">
        <v>248</v>
      </c>
      <c r="G445" s="9" t="s">
        <v>300</v>
      </c>
      <c r="H445" s="11">
        <v>61.4</v>
      </c>
      <c r="I445" s="11">
        <f t="shared" si="44"/>
        <v>24.560000000000002</v>
      </c>
      <c r="J445" s="11">
        <v>18.72</v>
      </c>
      <c r="K445" s="11">
        <v>76.64</v>
      </c>
      <c r="L445" s="11"/>
      <c r="M445" s="11">
        <v>95.36</v>
      </c>
      <c r="N445" s="11">
        <f t="shared" si="45"/>
        <v>57.216</v>
      </c>
      <c r="O445" s="11"/>
      <c r="P445" s="11"/>
      <c r="Q445" s="12">
        <f t="shared" si="46"/>
        <v>81.77600000000001</v>
      </c>
      <c r="R445" s="17" t="s">
        <v>1372</v>
      </c>
    </row>
    <row r="446" spans="1:18" ht="15" customHeight="1">
      <c r="A446" s="93">
        <v>443</v>
      </c>
      <c r="B446" s="93">
        <v>13</v>
      </c>
      <c r="C446" s="5" t="s">
        <v>987</v>
      </c>
      <c r="D446" s="6" t="s">
        <v>988</v>
      </c>
      <c r="E446" s="19" t="s">
        <v>1237</v>
      </c>
      <c r="F446" s="8" t="s">
        <v>252</v>
      </c>
      <c r="G446" s="9" t="s">
        <v>371</v>
      </c>
      <c r="H446" s="11">
        <v>89.9</v>
      </c>
      <c r="I446" s="11">
        <f t="shared" si="44"/>
        <v>35.96</v>
      </c>
      <c r="J446" s="11">
        <v>19.2</v>
      </c>
      <c r="K446" s="11">
        <v>76</v>
      </c>
      <c r="L446" s="11"/>
      <c r="M446" s="11">
        <v>95.2</v>
      </c>
      <c r="N446" s="11">
        <f t="shared" si="45"/>
        <v>57.12</v>
      </c>
      <c r="O446" s="11"/>
      <c r="P446" s="11"/>
      <c r="Q446" s="12">
        <f t="shared" si="46"/>
        <v>93.08</v>
      </c>
      <c r="R446" s="17" t="s">
        <v>1372</v>
      </c>
    </row>
    <row r="447" spans="1:18" ht="15" customHeight="1">
      <c r="A447" s="93">
        <v>444</v>
      </c>
      <c r="B447" s="93">
        <v>14</v>
      </c>
      <c r="C447" s="5" t="s">
        <v>989</v>
      </c>
      <c r="D447" s="6" t="s">
        <v>990</v>
      </c>
      <c r="E447" s="19" t="s">
        <v>1237</v>
      </c>
      <c r="F447" s="6" t="s">
        <v>259</v>
      </c>
      <c r="G447" s="9" t="s">
        <v>376</v>
      </c>
      <c r="H447" s="11">
        <v>74.8</v>
      </c>
      <c r="I447" s="11">
        <f t="shared" si="44"/>
        <v>29.92</v>
      </c>
      <c r="J447" s="11">
        <v>19.48</v>
      </c>
      <c r="K447" s="11">
        <v>72.64</v>
      </c>
      <c r="L447" s="11"/>
      <c r="M447" s="11">
        <v>92.12</v>
      </c>
      <c r="N447" s="11">
        <f>M447*0.6</f>
        <v>55.272</v>
      </c>
      <c r="O447" s="11"/>
      <c r="P447" s="11"/>
      <c r="Q447" s="12">
        <f t="shared" si="46"/>
        <v>85.19200000000001</v>
      </c>
      <c r="R447" s="17" t="s">
        <v>1372</v>
      </c>
    </row>
    <row r="448" spans="1:18" ht="15" customHeight="1">
      <c r="A448" s="93">
        <v>445</v>
      </c>
      <c r="B448" s="93">
        <v>15</v>
      </c>
      <c r="C448" s="5" t="s">
        <v>991</v>
      </c>
      <c r="D448" s="6" t="s">
        <v>992</v>
      </c>
      <c r="E448" s="19" t="s">
        <v>1237</v>
      </c>
      <c r="F448" s="6" t="s">
        <v>208</v>
      </c>
      <c r="G448" s="9" t="s">
        <v>309</v>
      </c>
      <c r="H448" s="11">
        <v>80.1</v>
      </c>
      <c r="I448" s="11">
        <f t="shared" si="44"/>
        <v>32.04</v>
      </c>
      <c r="J448" s="11">
        <v>19.2</v>
      </c>
      <c r="K448" s="11">
        <v>74.72</v>
      </c>
      <c r="L448" s="11"/>
      <c r="M448" s="11">
        <v>93.92</v>
      </c>
      <c r="N448" s="11">
        <f>M448*0.6</f>
        <v>56.352</v>
      </c>
      <c r="O448" s="11"/>
      <c r="P448" s="11"/>
      <c r="Q448" s="12">
        <f t="shared" si="46"/>
        <v>88.392</v>
      </c>
      <c r="R448" s="17" t="s">
        <v>1372</v>
      </c>
    </row>
    <row r="449" spans="1:18" ht="15" customHeight="1">
      <c r="A449" s="93">
        <v>446</v>
      </c>
      <c r="B449" s="93">
        <v>16</v>
      </c>
      <c r="C449" s="5" t="s">
        <v>993</v>
      </c>
      <c r="D449" s="6" t="s">
        <v>994</v>
      </c>
      <c r="E449" s="19" t="s">
        <v>1237</v>
      </c>
      <c r="F449" s="6" t="s">
        <v>265</v>
      </c>
      <c r="G449" s="9" t="s">
        <v>314</v>
      </c>
      <c r="H449" s="11">
        <v>84.1</v>
      </c>
      <c r="I449" s="11">
        <f t="shared" si="44"/>
        <v>33.64</v>
      </c>
      <c r="J449" s="11">
        <v>19</v>
      </c>
      <c r="K449" s="11">
        <v>74.8</v>
      </c>
      <c r="L449" s="11"/>
      <c r="M449" s="11">
        <v>93.8</v>
      </c>
      <c r="N449" s="11">
        <f aca="true" t="shared" si="47" ref="N449:N466">M449*0.6</f>
        <v>56.279999999999994</v>
      </c>
      <c r="O449" s="11"/>
      <c r="P449" s="11"/>
      <c r="Q449" s="12">
        <f t="shared" si="46"/>
        <v>89.91999999999999</v>
      </c>
      <c r="R449" s="17" t="s">
        <v>1372</v>
      </c>
    </row>
    <row r="450" spans="1:18" ht="15" customHeight="1">
      <c r="A450" s="93">
        <v>447</v>
      </c>
      <c r="B450" s="93">
        <v>1</v>
      </c>
      <c r="C450" s="5" t="s">
        <v>995</v>
      </c>
      <c r="D450" s="6" t="s">
        <v>996</v>
      </c>
      <c r="E450" s="45" t="s">
        <v>5</v>
      </c>
      <c r="F450" s="8" t="s">
        <v>224</v>
      </c>
      <c r="G450" s="9" t="s">
        <v>225</v>
      </c>
      <c r="H450" s="20">
        <v>78.8</v>
      </c>
      <c r="I450" s="11">
        <f t="shared" si="44"/>
        <v>31.52</v>
      </c>
      <c r="J450" s="11">
        <v>18.32</v>
      </c>
      <c r="K450" s="11">
        <v>73.76</v>
      </c>
      <c r="L450" s="11"/>
      <c r="M450" s="11">
        <f aca="true" t="shared" si="48" ref="M450:M463">J450+K450</f>
        <v>92.08000000000001</v>
      </c>
      <c r="N450" s="11">
        <f t="shared" si="47"/>
        <v>55.248000000000005</v>
      </c>
      <c r="O450" s="11"/>
      <c r="P450" s="11"/>
      <c r="Q450" s="12">
        <f aca="true" t="shared" si="49" ref="Q450:Q466">I450+N450</f>
        <v>86.768</v>
      </c>
      <c r="R450" s="17" t="s">
        <v>1373</v>
      </c>
    </row>
    <row r="451" spans="1:18" ht="15" customHeight="1">
      <c r="A451" s="93">
        <v>448</v>
      </c>
      <c r="B451" s="93">
        <v>3</v>
      </c>
      <c r="C451" s="5" t="s">
        <v>997</v>
      </c>
      <c r="D451" s="6" t="s">
        <v>998</v>
      </c>
      <c r="E451" s="45" t="s">
        <v>22</v>
      </c>
      <c r="F451" s="8" t="s">
        <v>224</v>
      </c>
      <c r="G451" s="9" t="s">
        <v>225</v>
      </c>
      <c r="H451" s="20">
        <v>73.6</v>
      </c>
      <c r="I451" s="11">
        <f t="shared" si="44"/>
        <v>29.439999999999998</v>
      </c>
      <c r="J451" s="11">
        <v>18.64</v>
      </c>
      <c r="K451" s="11">
        <v>73.92</v>
      </c>
      <c r="L451" s="11"/>
      <c r="M451" s="11">
        <f t="shared" si="48"/>
        <v>92.56</v>
      </c>
      <c r="N451" s="11">
        <f t="shared" si="47"/>
        <v>55.536</v>
      </c>
      <c r="O451" s="11"/>
      <c r="P451" s="11"/>
      <c r="Q451" s="12">
        <f t="shared" si="49"/>
        <v>84.976</v>
      </c>
      <c r="R451" s="17" t="s">
        <v>1373</v>
      </c>
    </row>
    <row r="452" spans="1:18" ht="15" customHeight="1">
      <c r="A452" s="93">
        <v>449</v>
      </c>
      <c r="B452" s="93">
        <v>4</v>
      </c>
      <c r="C452" s="5">
        <v>2339</v>
      </c>
      <c r="D452" s="6" t="s">
        <v>999</v>
      </c>
      <c r="E452" s="45" t="s">
        <v>5</v>
      </c>
      <c r="F452" s="72" t="s">
        <v>230</v>
      </c>
      <c r="G452" s="9" t="s">
        <v>231</v>
      </c>
      <c r="H452" s="16">
        <v>86.3</v>
      </c>
      <c r="I452" s="11">
        <f t="shared" si="44"/>
        <v>34.52</v>
      </c>
      <c r="J452" s="11">
        <v>18.2</v>
      </c>
      <c r="K452" s="11">
        <v>72.64</v>
      </c>
      <c r="L452" s="11"/>
      <c r="M452" s="11">
        <f t="shared" si="48"/>
        <v>90.84</v>
      </c>
      <c r="N452" s="11">
        <f t="shared" si="47"/>
        <v>54.504</v>
      </c>
      <c r="O452" s="11"/>
      <c r="P452" s="11"/>
      <c r="Q452" s="12">
        <f t="shared" si="49"/>
        <v>89.024</v>
      </c>
      <c r="R452" s="17" t="s">
        <v>1373</v>
      </c>
    </row>
    <row r="453" spans="1:18" ht="15" customHeight="1">
      <c r="A453" s="93">
        <v>450</v>
      </c>
      <c r="B453" s="93">
        <v>5</v>
      </c>
      <c r="C453" s="5" t="s">
        <v>1000</v>
      </c>
      <c r="D453" s="6" t="s">
        <v>1001</v>
      </c>
      <c r="E453" s="45" t="s">
        <v>5</v>
      </c>
      <c r="F453" s="72" t="s">
        <v>230</v>
      </c>
      <c r="G453" s="9" t="s">
        <v>231</v>
      </c>
      <c r="H453" s="16">
        <v>71.9</v>
      </c>
      <c r="I453" s="11">
        <f t="shared" si="44"/>
        <v>28.760000000000005</v>
      </c>
      <c r="J453" s="11">
        <v>18.32</v>
      </c>
      <c r="K453" s="11">
        <v>74.72</v>
      </c>
      <c r="L453" s="11"/>
      <c r="M453" s="11">
        <f t="shared" si="48"/>
        <v>93.03999999999999</v>
      </c>
      <c r="N453" s="11">
        <f t="shared" si="47"/>
        <v>55.82399999999999</v>
      </c>
      <c r="O453" s="11"/>
      <c r="P453" s="11"/>
      <c r="Q453" s="12">
        <f t="shared" si="49"/>
        <v>84.584</v>
      </c>
      <c r="R453" s="17" t="s">
        <v>1373</v>
      </c>
    </row>
    <row r="454" spans="1:18" ht="15" customHeight="1">
      <c r="A454" s="93">
        <v>451</v>
      </c>
      <c r="B454" s="93">
        <v>6</v>
      </c>
      <c r="C454" s="5" t="s">
        <v>1002</v>
      </c>
      <c r="D454" s="6" t="s">
        <v>1003</v>
      </c>
      <c r="E454" s="42" t="s">
        <v>22</v>
      </c>
      <c r="F454" s="72" t="s">
        <v>230</v>
      </c>
      <c r="G454" s="9" t="s">
        <v>231</v>
      </c>
      <c r="H454" s="16">
        <v>70.5</v>
      </c>
      <c r="I454" s="11">
        <f t="shared" si="44"/>
        <v>28.200000000000003</v>
      </c>
      <c r="J454" s="11">
        <v>18.32</v>
      </c>
      <c r="K454" s="11">
        <v>75.36</v>
      </c>
      <c r="L454" s="11"/>
      <c r="M454" s="11">
        <f t="shared" si="48"/>
        <v>93.68</v>
      </c>
      <c r="N454" s="11">
        <f t="shared" si="47"/>
        <v>56.208000000000006</v>
      </c>
      <c r="O454" s="11"/>
      <c r="P454" s="11"/>
      <c r="Q454" s="12">
        <f t="shared" si="49"/>
        <v>84.40800000000002</v>
      </c>
      <c r="R454" s="17" t="s">
        <v>1373</v>
      </c>
    </row>
    <row r="455" spans="1:18" ht="15" customHeight="1">
      <c r="A455" s="93">
        <v>452</v>
      </c>
      <c r="B455" s="93">
        <v>7</v>
      </c>
      <c r="C455" s="5" t="s">
        <v>1004</v>
      </c>
      <c r="D455" s="6" t="s">
        <v>1005</v>
      </c>
      <c r="E455" s="42" t="s">
        <v>5</v>
      </c>
      <c r="F455" s="72" t="s">
        <v>204</v>
      </c>
      <c r="G455" s="9" t="s">
        <v>205</v>
      </c>
      <c r="H455" s="20">
        <v>82.45</v>
      </c>
      <c r="I455" s="11">
        <f t="shared" si="44"/>
        <v>32.980000000000004</v>
      </c>
      <c r="J455" s="11">
        <v>19</v>
      </c>
      <c r="K455" s="11">
        <v>76</v>
      </c>
      <c r="L455" s="11"/>
      <c r="M455" s="11">
        <f t="shared" si="48"/>
        <v>95</v>
      </c>
      <c r="N455" s="11">
        <f t="shared" si="47"/>
        <v>57</v>
      </c>
      <c r="O455" s="11"/>
      <c r="P455" s="11"/>
      <c r="Q455" s="12">
        <f t="shared" si="49"/>
        <v>89.98</v>
      </c>
      <c r="R455" s="17" t="s">
        <v>1373</v>
      </c>
    </row>
    <row r="456" spans="1:18" ht="15" customHeight="1">
      <c r="A456" s="93">
        <v>453</v>
      </c>
      <c r="B456" s="93">
        <v>8</v>
      </c>
      <c r="C456" s="5" t="s">
        <v>1006</v>
      </c>
      <c r="D456" s="6" t="s">
        <v>1007</v>
      </c>
      <c r="E456" s="42" t="s">
        <v>5</v>
      </c>
      <c r="F456" s="72" t="s">
        <v>204</v>
      </c>
      <c r="G456" s="9" t="s">
        <v>205</v>
      </c>
      <c r="H456" s="20">
        <v>81.8</v>
      </c>
      <c r="I456" s="11">
        <f t="shared" si="44"/>
        <v>32.72</v>
      </c>
      <c r="J456" s="11">
        <v>19</v>
      </c>
      <c r="K456" s="11">
        <v>76</v>
      </c>
      <c r="L456" s="11"/>
      <c r="M456" s="11">
        <f t="shared" si="48"/>
        <v>95</v>
      </c>
      <c r="N456" s="11">
        <f t="shared" si="47"/>
        <v>57</v>
      </c>
      <c r="O456" s="11"/>
      <c r="P456" s="11"/>
      <c r="Q456" s="12">
        <f t="shared" si="49"/>
        <v>89.72</v>
      </c>
      <c r="R456" s="17" t="s">
        <v>1373</v>
      </c>
    </row>
    <row r="457" spans="1:18" ht="15" customHeight="1">
      <c r="A457" s="93">
        <v>454</v>
      </c>
      <c r="B457" s="93">
        <v>9</v>
      </c>
      <c r="C457" s="5" t="s">
        <v>1008</v>
      </c>
      <c r="D457" s="6" t="s">
        <v>1009</v>
      </c>
      <c r="E457" s="42" t="s">
        <v>5</v>
      </c>
      <c r="F457" s="73" t="s">
        <v>248</v>
      </c>
      <c r="G457" s="74">
        <v>8040</v>
      </c>
      <c r="H457" s="20">
        <v>71.1</v>
      </c>
      <c r="I457" s="11">
        <f t="shared" si="44"/>
        <v>28.439999999999998</v>
      </c>
      <c r="J457" s="11">
        <v>15.16</v>
      </c>
      <c r="K457" s="11">
        <v>55.84</v>
      </c>
      <c r="L457" s="11"/>
      <c r="M457" s="11">
        <f t="shared" si="48"/>
        <v>71</v>
      </c>
      <c r="N457" s="11">
        <f t="shared" si="47"/>
        <v>42.6</v>
      </c>
      <c r="O457" s="11"/>
      <c r="P457" s="11"/>
      <c r="Q457" s="12">
        <f t="shared" si="49"/>
        <v>71.03999999999999</v>
      </c>
      <c r="R457" s="17" t="s">
        <v>1373</v>
      </c>
    </row>
    <row r="458" spans="1:18" ht="15" customHeight="1">
      <c r="A458" s="93">
        <v>455</v>
      </c>
      <c r="B458" s="93">
        <v>10</v>
      </c>
      <c r="C458" s="5" t="s">
        <v>1010</v>
      </c>
      <c r="D458" s="6" t="s">
        <v>1011</v>
      </c>
      <c r="E458" s="42" t="s">
        <v>5</v>
      </c>
      <c r="F458" s="6" t="s">
        <v>1012</v>
      </c>
      <c r="G458" s="74">
        <v>8061</v>
      </c>
      <c r="H458" s="20">
        <v>71.8</v>
      </c>
      <c r="I458" s="11">
        <f t="shared" si="44"/>
        <v>28.72</v>
      </c>
      <c r="J458" s="11">
        <v>18.28</v>
      </c>
      <c r="K458" s="11">
        <v>75.36</v>
      </c>
      <c r="L458" s="11"/>
      <c r="M458" s="11">
        <f t="shared" si="48"/>
        <v>93.64</v>
      </c>
      <c r="N458" s="11">
        <f t="shared" si="47"/>
        <v>56.184</v>
      </c>
      <c r="O458" s="11"/>
      <c r="P458" s="11"/>
      <c r="Q458" s="12">
        <f t="shared" si="49"/>
        <v>84.904</v>
      </c>
      <c r="R458" s="17" t="s">
        <v>1373</v>
      </c>
    </row>
    <row r="459" spans="1:18" ht="15" customHeight="1">
      <c r="A459" s="93">
        <v>456</v>
      </c>
      <c r="B459" s="93">
        <v>11</v>
      </c>
      <c r="C459" s="5" t="s">
        <v>1013</v>
      </c>
      <c r="D459" s="6" t="s">
        <v>1014</v>
      </c>
      <c r="E459" s="42" t="s">
        <v>5</v>
      </c>
      <c r="F459" s="72" t="s">
        <v>208</v>
      </c>
      <c r="G459" s="9" t="s">
        <v>209</v>
      </c>
      <c r="H459" s="16">
        <v>78.4</v>
      </c>
      <c r="I459" s="11">
        <f t="shared" si="44"/>
        <v>31.360000000000003</v>
      </c>
      <c r="J459" s="11">
        <v>18.76</v>
      </c>
      <c r="K459" s="11">
        <v>75.68</v>
      </c>
      <c r="L459" s="11"/>
      <c r="M459" s="11">
        <f t="shared" si="48"/>
        <v>94.44000000000001</v>
      </c>
      <c r="N459" s="11">
        <f t="shared" si="47"/>
        <v>56.66400000000001</v>
      </c>
      <c r="O459" s="11"/>
      <c r="P459" s="11"/>
      <c r="Q459" s="12">
        <f t="shared" si="49"/>
        <v>88.02400000000002</v>
      </c>
      <c r="R459" s="17" t="s">
        <v>1373</v>
      </c>
    </row>
    <row r="460" spans="1:18" ht="15" customHeight="1">
      <c r="A460" s="93">
        <v>457</v>
      </c>
      <c r="B460" s="93">
        <v>12</v>
      </c>
      <c r="C460" s="5" t="s">
        <v>1015</v>
      </c>
      <c r="D460" s="6" t="s">
        <v>1016</v>
      </c>
      <c r="E460" s="42" t="s">
        <v>22</v>
      </c>
      <c r="F460" s="72" t="s">
        <v>208</v>
      </c>
      <c r="G460" s="9" t="s">
        <v>209</v>
      </c>
      <c r="H460" s="16">
        <v>76.7</v>
      </c>
      <c r="I460" s="11">
        <f t="shared" si="44"/>
        <v>30.680000000000003</v>
      </c>
      <c r="J460" s="11">
        <v>19</v>
      </c>
      <c r="K460" s="11">
        <v>76.48</v>
      </c>
      <c r="L460" s="11"/>
      <c r="M460" s="11">
        <f t="shared" si="48"/>
        <v>95.48</v>
      </c>
      <c r="N460" s="11">
        <f t="shared" si="47"/>
        <v>57.288000000000004</v>
      </c>
      <c r="O460" s="11"/>
      <c r="P460" s="11"/>
      <c r="Q460" s="12">
        <f t="shared" si="49"/>
        <v>87.968</v>
      </c>
      <c r="R460" s="17" t="s">
        <v>1373</v>
      </c>
    </row>
    <row r="461" spans="1:18" ht="15" customHeight="1">
      <c r="A461" s="93">
        <v>458</v>
      </c>
      <c r="B461" s="93">
        <v>13</v>
      </c>
      <c r="C461" s="5" t="s">
        <v>1017</v>
      </c>
      <c r="D461" s="6" t="s">
        <v>1018</v>
      </c>
      <c r="E461" s="42" t="s">
        <v>5</v>
      </c>
      <c r="F461" s="8" t="s">
        <v>1019</v>
      </c>
      <c r="G461" s="75">
        <v>8081</v>
      </c>
      <c r="H461" s="16">
        <v>85.5</v>
      </c>
      <c r="I461" s="11">
        <f t="shared" si="44"/>
        <v>34.2</v>
      </c>
      <c r="J461" s="11">
        <v>18.96</v>
      </c>
      <c r="K461" s="11">
        <v>75.84</v>
      </c>
      <c r="L461" s="11"/>
      <c r="M461" s="11">
        <f t="shared" si="48"/>
        <v>94.80000000000001</v>
      </c>
      <c r="N461" s="11">
        <f t="shared" si="47"/>
        <v>56.88</v>
      </c>
      <c r="O461" s="11"/>
      <c r="P461" s="11"/>
      <c r="Q461" s="12">
        <f t="shared" si="49"/>
        <v>91.08000000000001</v>
      </c>
      <c r="R461" s="17" t="s">
        <v>1373</v>
      </c>
    </row>
    <row r="462" spans="1:18" ht="15" customHeight="1">
      <c r="A462" s="93">
        <v>459</v>
      </c>
      <c r="B462" s="93">
        <v>14</v>
      </c>
      <c r="C462" s="5" t="s">
        <v>1020</v>
      </c>
      <c r="D462" s="6" t="s">
        <v>1021</v>
      </c>
      <c r="E462" s="42" t="s">
        <v>5</v>
      </c>
      <c r="F462" s="8" t="s">
        <v>726</v>
      </c>
      <c r="G462" s="76" t="s">
        <v>1022</v>
      </c>
      <c r="H462" s="16">
        <v>84.6</v>
      </c>
      <c r="I462" s="11">
        <f t="shared" si="44"/>
        <v>33.839999999999996</v>
      </c>
      <c r="J462" s="11">
        <v>19.08</v>
      </c>
      <c r="K462" s="11">
        <v>76.64</v>
      </c>
      <c r="L462" s="11"/>
      <c r="M462" s="11">
        <f t="shared" si="48"/>
        <v>95.72</v>
      </c>
      <c r="N462" s="11">
        <f t="shared" si="47"/>
        <v>57.431999999999995</v>
      </c>
      <c r="O462" s="11"/>
      <c r="P462" s="11"/>
      <c r="Q462" s="12">
        <f t="shared" si="49"/>
        <v>91.27199999999999</v>
      </c>
      <c r="R462" s="17" t="s">
        <v>1373</v>
      </c>
    </row>
    <row r="463" spans="1:18" ht="15" customHeight="1">
      <c r="A463" s="93">
        <v>460</v>
      </c>
      <c r="B463" s="93">
        <v>15</v>
      </c>
      <c r="C463" s="5" t="s">
        <v>1023</v>
      </c>
      <c r="D463" s="6" t="s">
        <v>1024</v>
      </c>
      <c r="E463" s="42" t="s">
        <v>5</v>
      </c>
      <c r="F463" s="8" t="s">
        <v>726</v>
      </c>
      <c r="G463" s="76" t="s">
        <v>1022</v>
      </c>
      <c r="H463" s="16">
        <v>82.6</v>
      </c>
      <c r="I463" s="11">
        <f t="shared" si="44"/>
        <v>33.04</v>
      </c>
      <c r="J463" s="11">
        <v>18.84</v>
      </c>
      <c r="K463" s="11">
        <v>75.68</v>
      </c>
      <c r="L463" s="11"/>
      <c r="M463" s="11">
        <f t="shared" si="48"/>
        <v>94.52000000000001</v>
      </c>
      <c r="N463" s="11">
        <f t="shared" si="47"/>
        <v>56.712</v>
      </c>
      <c r="O463" s="11"/>
      <c r="P463" s="11"/>
      <c r="Q463" s="12">
        <f t="shared" si="49"/>
        <v>89.75200000000001</v>
      </c>
      <c r="R463" s="17" t="s">
        <v>1373</v>
      </c>
    </row>
    <row r="464" spans="1:18" ht="15" customHeight="1">
      <c r="A464" s="93">
        <v>461</v>
      </c>
      <c r="B464" s="93">
        <v>16</v>
      </c>
      <c r="C464" s="5" t="s">
        <v>1025</v>
      </c>
      <c r="D464" s="6" t="s">
        <v>1026</v>
      </c>
      <c r="E464" s="42" t="s">
        <v>22</v>
      </c>
      <c r="F464" s="8" t="s">
        <v>1027</v>
      </c>
      <c r="G464" s="9" t="s">
        <v>1028</v>
      </c>
      <c r="H464" s="16">
        <v>76.2</v>
      </c>
      <c r="I464" s="11">
        <f t="shared" si="44"/>
        <v>30.480000000000004</v>
      </c>
      <c r="J464" s="11">
        <v>19.04</v>
      </c>
      <c r="K464" s="11">
        <v>47.5</v>
      </c>
      <c r="L464" s="11">
        <v>28.62</v>
      </c>
      <c r="M464" s="11">
        <f>J464+L464+K464</f>
        <v>95.16</v>
      </c>
      <c r="N464" s="11">
        <f t="shared" si="47"/>
        <v>57.096</v>
      </c>
      <c r="O464" s="11"/>
      <c r="P464" s="11"/>
      <c r="Q464" s="12">
        <f t="shared" si="49"/>
        <v>87.576</v>
      </c>
      <c r="R464" s="17" t="s">
        <v>1373</v>
      </c>
    </row>
    <row r="465" spans="1:18" ht="15" customHeight="1">
      <c r="A465" s="93">
        <v>462</v>
      </c>
      <c r="B465" s="93">
        <v>17</v>
      </c>
      <c r="C465" s="5" t="s">
        <v>1029</v>
      </c>
      <c r="D465" s="6" t="s">
        <v>1030</v>
      </c>
      <c r="E465" s="42" t="s">
        <v>22</v>
      </c>
      <c r="F465" s="8" t="s">
        <v>216</v>
      </c>
      <c r="G465" s="9" t="s">
        <v>217</v>
      </c>
      <c r="H465" s="16">
        <v>64.9</v>
      </c>
      <c r="I465" s="11">
        <f t="shared" si="44"/>
        <v>25.960000000000004</v>
      </c>
      <c r="J465" s="11">
        <v>19.08</v>
      </c>
      <c r="K465" s="11">
        <v>47.7</v>
      </c>
      <c r="L465" s="40">
        <v>28.86</v>
      </c>
      <c r="M465" s="11">
        <f>SUM(J465:L465)</f>
        <v>95.64</v>
      </c>
      <c r="N465" s="11">
        <f t="shared" si="47"/>
        <v>57.384</v>
      </c>
      <c r="O465" s="11"/>
      <c r="P465" s="11"/>
      <c r="Q465" s="12">
        <f t="shared" si="49"/>
        <v>83.34400000000001</v>
      </c>
      <c r="R465" s="17" t="s">
        <v>1373</v>
      </c>
    </row>
    <row r="466" spans="1:18" ht="15" customHeight="1">
      <c r="A466" s="93">
        <v>463</v>
      </c>
      <c r="B466" s="93">
        <v>18</v>
      </c>
      <c r="C466" s="5" t="s">
        <v>1031</v>
      </c>
      <c r="D466" s="6" t="s">
        <v>1032</v>
      </c>
      <c r="E466" s="42" t="s">
        <v>5</v>
      </c>
      <c r="F466" s="8" t="s">
        <v>1033</v>
      </c>
      <c r="G466" s="75">
        <v>8131</v>
      </c>
      <c r="H466" s="16">
        <v>61.3</v>
      </c>
      <c r="I466" s="11">
        <f t="shared" si="44"/>
        <v>24.52</v>
      </c>
      <c r="J466" s="11">
        <v>18.92</v>
      </c>
      <c r="K466" s="11">
        <v>47.3</v>
      </c>
      <c r="L466" s="11">
        <v>28.56</v>
      </c>
      <c r="M466" s="11">
        <f>L466+K466+J466</f>
        <v>94.78</v>
      </c>
      <c r="N466" s="11">
        <f t="shared" si="47"/>
        <v>56.868</v>
      </c>
      <c r="O466" s="11"/>
      <c r="P466" s="11"/>
      <c r="Q466" s="12">
        <f t="shared" si="49"/>
        <v>81.388</v>
      </c>
      <c r="R466" s="17" t="s">
        <v>1373</v>
      </c>
    </row>
    <row r="467" spans="1:18" ht="15" customHeight="1">
      <c r="A467" s="93">
        <v>464</v>
      </c>
      <c r="B467" s="93">
        <v>19</v>
      </c>
      <c r="C467" s="5" t="s">
        <v>1034</v>
      </c>
      <c r="D467" s="6" t="s">
        <v>1035</v>
      </c>
      <c r="E467" s="42" t="s">
        <v>5</v>
      </c>
      <c r="F467" s="8" t="s">
        <v>1036</v>
      </c>
      <c r="G467" s="74">
        <v>8171</v>
      </c>
      <c r="H467" s="11"/>
      <c r="I467" s="11"/>
      <c r="J467" s="11">
        <v>18.68</v>
      </c>
      <c r="K467" s="11">
        <v>46.5</v>
      </c>
      <c r="L467" s="11">
        <v>27.72</v>
      </c>
      <c r="M467" s="11">
        <f>SUM(J467:L467)</f>
        <v>92.9</v>
      </c>
      <c r="N467" s="11"/>
      <c r="O467" s="11"/>
      <c r="P467" s="11"/>
      <c r="Q467" s="12">
        <f>M467</f>
        <v>92.9</v>
      </c>
      <c r="R467" s="17" t="s">
        <v>1373</v>
      </c>
    </row>
    <row r="468" spans="1:18" ht="15" customHeight="1">
      <c r="A468" s="93">
        <v>465</v>
      </c>
      <c r="B468" s="93">
        <v>20</v>
      </c>
      <c r="C468" s="5" t="s">
        <v>1037</v>
      </c>
      <c r="D468" s="6" t="s">
        <v>1038</v>
      </c>
      <c r="E468" s="42" t="s">
        <v>5</v>
      </c>
      <c r="F468" s="8" t="s">
        <v>224</v>
      </c>
      <c r="G468" s="9" t="s">
        <v>285</v>
      </c>
      <c r="H468" s="16">
        <v>81</v>
      </c>
      <c r="I468" s="11">
        <f aca="true" t="shared" si="50" ref="I468:I499">H468*0.4</f>
        <v>32.4</v>
      </c>
      <c r="J468" s="11">
        <v>18.92</v>
      </c>
      <c r="K468" s="11">
        <v>74.88</v>
      </c>
      <c r="L468" s="11"/>
      <c r="M468" s="11">
        <f aca="true" t="shared" si="51" ref="M468:M498">J468+K468</f>
        <v>93.8</v>
      </c>
      <c r="N468" s="11">
        <f aca="true" t="shared" si="52" ref="N468:N499">M468*0.6</f>
        <v>56.279999999999994</v>
      </c>
      <c r="O468" s="11"/>
      <c r="P468" s="11"/>
      <c r="Q468" s="12">
        <f aca="true" t="shared" si="53" ref="Q468:Q499">I468+N468</f>
        <v>88.67999999999999</v>
      </c>
      <c r="R468" s="17" t="s">
        <v>1373</v>
      </c>
    </row>
    <row r="469" spans="1:18" ht="15" customHeight="1">
      <c r="A469" s="93">
        <v>466</v>
      </c>
      <c r="B469" s="93">
        <v>21</v>
      </c>
      <c r="C469" s="5" t="s">
        <v>1039</v>
      </c>
      <c r="D469" s="6" t="s">
        <v>1040</v>
      </c>
      <c r="E469" s="42" t="s">
        <v>22</v>
      </c>
      <c r="F469" s="8" t="s">
        <v>224</v>
      </c>
      <c r="G469" s="9" t="s">
        <v>285</v>
      </c>
      <c r="H469" s="16">
        <v>71.2</v>
      </c>
      <c r="I469" s="11">
        <f t="shared" si="50"/>
        <v>28.480000000000004</v>
      </c>
      <c r="J469" s="11">
        <v>19.12</v>
      </c>
      <c r="K469" s="11">
        <v>74.88</v>
      </c>
      <c r="L469" s="11"/>
      <c r="M469" s="11">
        <f t="shared" si="51"/>
        <v>94</v>
      </c>
      <c r="N469" s="11">
        <f t="shared" si="52"/>
        <v>56.4</v>
      </c>
      <c r="O469" s="11"/>
      <c r="P469" s="11"/>
      <c r="Q469" s="12">
        <f t="shared" si="53"/>
        <v>84.88</v>
      </c>
      <c r="R469" s="17" t="s">
        <v>1373</v>
      </c>
    </row>
    <row r="470" spans="1:18" ht="15" customHeight="1">
      <c r="A470" s="93">
        <v>467</v>
      </c>
      <c r="B470" s="93">
        <v>22</v>
      </c>
      <c r="C470" s="5" t="s">
        <v>1041</v>
      </c>
      <c r="D470" s="6" t="s">
        <v>1042</v>
      </c>
      <c r="E470" s="42" t="s">
        <v>5</v>
      </c>
      <c r="F470" s="8" t="s">
        <v>224</v>
      </c>
      <c r="G470" s="9" t="s">
        <v>285</v>
      </c>
      <c r="H470" s="16">
        <v>71.2</v>
      </c>
      <c r="I470" s="11">
        <f t="shared" si="50"/>
        <v>28.480000000000004</v>
      </c>
      <c r="J470" s="11">
        <v>18.72</v>
      </c>
      <c r="K470" s="11">
        <v>75.2</v>
      </c>
      <c r="L470" s="11"/>
      <c r="M470" s="11">
        <f t="shared" si="51"/>
        <v>93.92</v>
      </c>
      <c r="N470" s="11">
        <f t="shared" si="52"/>
        <v>56.352</v>
      </c>
      <c r="O470" s="11"/>
      <c r="P470" s="11"/>
      <c r="Q470" s="12">
        <f t="shared" si="53"/>
        <v>84.832</v>
      </c>
      <c r="R470" s="17" t="s">
        <v>1373</v>
      </c>
    </row>
    <row r="471" spans="1:18" ht="15" customHeight="1">
      <c r="A471" s="93">
        <v>468</v>
      </c>
      <c r="B471" s="93">
        <v>23</v>
      </c>
      <c r="C471" s="5" t="s">
        <v>1043</v>
      </c>
      <c r="D471" s="6" t="s">
        <v>1044</v>
      </c>
      <c r="E471" s="42" t="s">
        <v>5</v>
      </c>
      <c r="F471" s="8" t="s">
        <v>224</v>
      </c>
      <c r="G471" s="9" t="s">
        <v>285</v>
      </c>
      <c r="H471" s="16">
        <v>71.7</v>
      </c>
      <c r="I471" s="11">
        <f t="shared" si="50"/>
        <v>28.680000000000003</v>
      </c>
      <c r="J471" s="11">
        <v>18.64</v>
      </c>
      <c r="K471" s="11">
        <v>74.88</v>
      </c>
      <c r="L471" s="11"/>
      <c r="M471" s="11">
        <f t="shared" si="51"/>
        <v>93.52</v>
      </c>
      <c r="N471" s="11">
        <f t="shared" si="52"/>
        <v>56.111999999999995</v>
      </c>
      <c r="O471" s="11"/>
      <c r="P471" s="11"/>
      <c r="Q471" s="12">
        <f t="shared" si="53"/>
        <v>84.792</v>
      </c>
      <c r="R471" s="17" t="s">
        <v>1373</v>
      </c>
    </row>
    <row r="472" spans="1:18" ht="15" customHeight="1">
      <c r="A472" s="93">
        <v>469</v>
      </c>
      <c r="B472" s="93">
        <v>24</v>
      </c>
      <c r="C472" s="5" t="s">
        <v>1045</v>
      </c>
      <c r="D472" s="6" t="s">
        <v>1046</v>
      </c>
      <c r="E472" s="42" t="s">
        <v>5</v>
      </c>
      <c r="F472" s="8" t="s">
        <v>224</v>
      </c>
      <c r="G472" s="9" t="s">
        <v>285</v>
      </c>
      <c r="H472" s="16">
        <v>73</v>
      </c>
      <c r="I472" s="11">
        <f t="shared" si="50"/>
        <v>29.200000000000003</v>
      </c>
      <c r="J472" s="11">
        <v>18.36</v>
      </c>
      <c r="K472" s="11">
        <v>73.6</v>
      </c>
      <c r="L472" s="11"/>
      <c r="M472" s="11">
        <f t="shared" si="51"/>
        <v>91.96</v>
      </c>
      <c r="N472" s="11">
        <f t="shared" si="52"/>
        <v>55.175999999999995</v>
      </c>
      <c r="O472" s="11"/>
      <c r="P472" s="11"/>
      <c r="Q472" s="12">
        <f t="shared" si="53"/>
        <v>84.376</v>
      </c>
      <c r="R472" s="17" t="s">
        <v>1373</v>
      </c>
    </row>
    <row r="473" spans="1:18" ht="15" customHeight="1">
      <c r="A473" s="93">
        <v>470</v>
      </c>
      <c r="B473" s="93">
        <v>25</v>
      </c>
      <c r="C473" s="5" t="s">
        <v>1047</v>
      </c>
      <c r="D473" s="6" t="s">
        <v>1048</v>
      </c>
      <c r="E473" s="42" t="s">
        <v>22</v>
      </c>
      <c r="F473" s="8" t="s">
        <v>224</v>
      </c>
      <c r="G473" s="9" t="s">
        <v>285</v>
      </c>
      <c r="H473" s="16">
        <v>72</v>
      </c>
      <c r="I473" s="11">
        <f t="shared" si="50"/>
        <v>28.8</v>
      </c>
      <c r="J473" s="11">
        <v>18.28</v>
      </c>
      <c r="K473" s="11">
        <v>73.76</v>
      </c>
      <c r="L473" s="11"/>
      <c r="M473" s="11">
        <f t="shared" si="51"/>
        <v>92.04</v>
      </c>
      <c r="N473" s="11">
        <f t="shared" si="52"/>
        <v>55.224000000000004</v>
      </c>
      <c r="O473" s="11"/>
      <c r="P473" s="11"/>
      <c r="Q473" s="12">
        <f t="shared" si="53"/>
        <v>84.024</v>
      </c>
      <c r="R473" s="17" t="s">
        <v>1373</v>
      </c>
    </row>
    <row r="474" spans="1:18" ht="15" customHeight="1">
      <c r="A474" s="93">
        <v>471</v>
      </c>
      <c r="B474" s="93">
        <v>26</v>
      </c>
      <c r="C474" s="5" t="s">
        <v>1049</v>
      </c>
      <c r="D474" s="6" t="s">
        <v>1050</v>
      </c>
      <c r="E474" s="42" t="s">
        <v>22</v>
      </c>
      <c r="F474" s="73" t="s">
        <v>230</v>
      </c>
      <c r="G474" s="9" t="s">
        <v>290</v>
      </c>
      <c r="H474" s="20">
        <v>81.7</v>
      </c>
      <c r="I474" s="11">
        <f t="shared" si="50"/>
        <v>32.68</v>
      </c>
      <c r="J474" s="11">
        <v>18.8</v>
      </c>
      <c r="K474" s="11">
        <v>75.2</v>
      </c>
      <c r="L474" s="11"/>
      <c r="M474" s="11">
        <f t="shared" si="51"/>
        <v>94</v>
      </c>
      <c r="N474" s="11">
        <f t="shared" si="52"/>
        <v>56.4</v>
      </c>
      <c r="O474" s="11"/>
      <c r="P474" s="11"/>
      <c r="Q474" s="12">
        <f t="shared" si="53"/>
        <v>89.08</v>
      </c>
      <c r="R474" s="17" t="s">
        <v>1373</v>
      </c>
    </row>
    <row r="475" spans="1:18" ht="15" customHeight="1">
      <c r="A475" s="93">
        <v>472</v>
      </c>
      <c r="B475" s="93">
        <v>27</v>
      </c>
      <c r="C475" s="5" t="s">
        <v>1051</v>
      </c>
      <c r="D475" s="6" t="s">
        <v>1052</v>
      </c>
      <c r="E475" s="45" t="s">
        <v>5</v>
      </c>
      <c r="F475" s="73" t="s">
        <v>230</v>
      </c>
      <c r="G475" s="9" t="s">
        <v>290</v>
      </c>
      <c r="H475" s="20">
        <v>84.6</v>
      </c>
      <c r="I475" s="11">
        <f t="shared" si="50"/>
        <v>33.839999999999996</v>
      </c>
      <c r="J475" s="11">
        <v>18.16</v>
      </c>
      <c r="K475" s="11">
        <v>72.64</v>
      </c>
      <c r="L475" s="11"/>
      <c r="M475" s="11">
        <f t="shared" si="51"/>
        <v>90.8</v>
      </c>
      <c r="N475" s="11">
        <f t="shared" si="52"/>
        <v>54.48</v>
      </c>
      <c r="O475" s="11"/>
      <c r="P475" s="11"/>
      <c r="Q475" s="12">
        <f t="shared" si="53"/>
        <v>88.32</v>
      </c>
      <c r="R475" s="17" t="s">
        <v>1373</v>
      </c>
    </row>
    <row r="476" spans="1:18" ht="15" customHeight="1">
      <c r="A476" s="93">
        <v>473</v>
      </c>
      <c r="B476" s="93">
        <v>28</v>
      </c>
      <c r="C476" s="5" t="s">
        <v>1053</v>
      </c>
      <c r="D476" s="6" t="s">
        <v>1054</v>
      </c>
      <c r="E476" s="42" t="s">
        <v>22</v>
      </c>
      <c r="F476" s="73" t="s">
        <v>230</v>
      </c>
      <c r="G476" s="9" t="s">
        <v>290</v>
      </c>
      <c r="H476" s="16">
        <v>77.2</v>
      </c>
      <c r="I476" s="11">
        <f t="shared" si="50"/>
        <v>30.880000000000003</v>
      </c>
      <c r="J476" s="11">
        <v>18.88</v>
      </c>
      <c r="K476" s="11">
        <v>74.72</v>
      </c>
      <c r="L476" s="11"/>
      <c r="M476" s="11">
        <f t="shared" si="51"/>
        <v>93.6</v>
      </c>
      <c r="N476" s="11">
        <f t="shared" si="52"/>
        <v>56.16</v>
      </c>
      <c r="O476" s="11"/>
      <c r="P476" s="11"/>
      <c r="Q476" s="12">
        <f t="shared" si="53"/>
        <v>87.03999999999999</v>
      </c>
      <c r="R476" s="17" t="s">
        <v>1373</v>
      </c>
    </row>
    <row r="477" spans="1:18" ht="15" customHeight="1">
      <c r="A477" s="93">
        <v>474</v>
      </c>
      <c r="B477" s="93">
        <v>29</v>
      </c>
      <c r="C477" s="5" t="s">
        <v>1055</v>
      </c>
      <c r="D477" s="6" t="s">
        <v>1056</v>
      </c>
      <c r="E477" s="42" t="s">
        <v>22</v>
      </c>
      <c r="F477" s="73" t="s">
        <v>230</v>
      </c>
      <c r="G477" s="9" t="s">
        <v>290</v>
      </c>
      <c r="H477" s="20">
        <v>73.4</v>
      </c>
      <c r="I477" s="11">
        <f t="shared" si="50"/>
        <v>29.360000000000003</v>
      </c>
      <c r="J477" s="11">
        <v>19.12</v>
      </c>
      <c r="K477" s="11">
        <v>76.8</v>
      </c>
      <c r="L477" s="11"/>
      <c r="M477" s="11">
        <f t="shared" si="51"/>
        <v>95.92</v>
      </c>
      <c r="N477" s="11">
        <f t="shared" si="52"/>
        <v>57.552</v>
      </c>
      <c r="O477" s="11"/>
      <c r="P477" s="11"/>
      <c r="Q477" s="12">
        <f t="shared" si="53"/>
        <v>86.912</v>
      </c>
      <c r="R477" s="17" t="s">
        <v>1373</v>
      </c>
    </row>
    <row r="478" spans="1:18" ht="15" customHeight="1">
      <c r="A478" s="93">
        <v>475</v>
      </c>
      <c r="B478" s="93">
        <v>30</v>
      </c>
      <c r="C478" s="5" t="s">
        <v>1057</v>
      </c>
      <c r="D478" s="6" t="s">
        <v>1058</v>
      </c>
      <c r="E478" s="42" t="s">
        <v>22</v>
      </c>
      <c r="F478" s="73" t="s">
        <v>230</v>
      </c>
      <c r="G478" s="9" t="s">
        <v>290</v>
      </c>
      <c r="H478" s="16">
        <v>78.2</v>
      </c>
      <c r="I478" s="11">
        <f t="shared" si="50"/>
        <v>31.28</v>
      </c>
      <c r="J478" s="11">
        <v>18.44</v>
      </c>
      <c r="K478" s="11">
        <v>73.44</v>
      </c>
      <c r="L478" s="11"/>
      <c r="M478" s="11">
        <f t="shared" si="51"/>
        <v>91.88</v>
      </c>
      <c r="N478" s="11">
        <f t="shared" si="52"/>
        <v>55.12799999999999</v>
      </c>
      <c r="O478" s="11"/>
      <c r="P478" s="11"/>
      <c r="Q478" s="12">
        <f t="shared" si="53"/>
        <v>86.40799999999999</v>
      </c>
      <c r="R478" s="17" t="s">
        <v>1373</v>
      </c>
    </row>
    <row r="479" spans="1:18" ht="15" customHeight="1">
      <c r="A479" s="93">
        <v>476</v>
      </c>
      <c r="B479" s="93">
        <v>31</v>
      </c>
      <c r="C479" s="5" t="s">
        <v>1059</v>
      </c>
      <c r="D479" s="6" t="s">
        <v>1060</v>
      </c>
      <c r="E479" s="45" t="s">
        <v>5</v>
      </c>
      <c r="F479" s="73" t="s">
        <v>230</v>
      </c>
      <c r="G479" s="9" t="s">
        <v>290</v>
      </c>
      <c r="H479" s="20">
        <v>74.5</v>
      </c>
      <c r="I479" s="11">
        <f t="shared" si="50"/>
        <v>29.8</v>
      </c>
      <c r="J479" s="11">
        <v>18.44</v>
      </c>
      <c r="K479" s="11">
        <v>75.2</v>
      </c>
      <c r="L479" s="11"/>
      <c r="M479" s="11">
        <f t="shared" si="51"/>
        <v>93.64</v>
      </c>
      <c r="N479" s="11">
        <f t="shared" si="52"/>
        <v>56.184</v>
      </c>
      <c r="O479" s="11"/>
      <c r="P479" s="11"/>
      <c r="Q479" s="12">
        <f t="shared" si="53"/>
        <v>85.984</v>
      </c>
      <c r="R479" s="17" t="s">
        <v>1373</v>
      </c>
    </row>
    <row r="480" spans="1:18" ht="15" customHeight="1">
      <c r="A480" s="93">
        <v>477</v>
      </c>
      <c r="B480" s="93">
        <v>32</v>
      </c>
      <c r="C480" s="5" t="s">
        <v>1061</v>
      </c>
      <c r="D480" s="6" t="s">
        <v>1062</v>
      </c>
      <c r="E480" s="45" t="s">
        <v>5</v>
      </c>
      <c r="F480" s="73" t="s">
        <v>230</v>
      </c>
      <c r="G480" s="9" t="s">
        <v>290</v>
      </c>
      <c r="H480" s="16">
        <v>79</v>
      </c>
      <c r="I480" s="11">
        <f t="shared" si="50"/>
        <v>31.6</v>
      </c>
      <c r="J480" s="11">
        <v>17.48</v>
      </c>
      <c r="K480" s="11">
        <v>70.56</v>
      </c>
      <c r="L480" s="11"/>
      <c r="M480" s="11">
        <f t="shared" si="51"/>
        <v>88.04</v>
      </c>
      <c r="N480" s="11">
        <f t="shared" si="52"/>
        <v>52.824000000000005</v>
      </c>
      <c r="O480" s="11"/>
      <c r="P480" s="11"/>
      <c r="Q480" s="12">
        <f t="shared" si="53"/>
        <v>84.424</v>
      </c>
      <c r="R480" s="17" t="s">
        <v>1373</v>
      </c>
    </row>
    <row r="481" spans="1:18" ht="15" customHeight="1">
      <c r="A481" s="93">
        <v>478</v>
      </c>
      <c r="B481" s="93">
        <v>33</v>
      </c>
      <c r="C481" s="5" t="s">
        <v>1063</v>
      </c>
      <c r="D481" s="6" t="s">
        <v>1064</v>
      </c>
      <c r="E481" s="45" t="s">
        <v>5</v>
      </c>
      <c r="F481" s="73" t="s">
        <v>230</v>
      </c>
      <c r="G481" s="9" t="s">
        <v>290</v>
      </c>
      <c r="H481" s="20">
        <v>73.5</v>
      </c>
      <c r="I481" s="11">
        <f t="shared" si="50"/>
        <v>29.400000000000002</v>
      </c>
      <c r="J481" s="11">
        <v>16.32</v>
      </c>
      <c r="K481" s="11">
        <v>65.92</v>
      </c>
      <c r="L481" s="11"/>
      <c r="M481" s="11">
        <f t="shared" si="51"/>
        <v>82.24000000000001</v>
      </c>
      <c r="N481" s="11">
        <f t="shared" si="52"/>
        <v>49.344</v>
      </c>
      <c r="O481" s="11"/>
      <c r="P481" s="11"/>
      <c r="Q481" s="12">
        <f t="shared" si="53"/>
        <v>78.744</v>
      </c>
      <c r="R481" s="17" t="s">
        <v>1373</v>
      </c>
    </row>
    <row r="482" spans="1:18" ht="15" customHeight="1">
      <c r="A482" s="93">
        <v>479</v>
      </c>
      <c r="B482" s="93">
        <v>34</v>
      </c>
      <c r="C482" s="5" t="s">
        <v>1065</v>
      </c>
      <c r="D482" s="6" t="s">
        <v>1066</v>
      </c>
      <c r="E482" s="42" t="s">
        <v>5</v>
      </c>
      <c r="F482" s="72" t="s">
        <v>204</v>
      </c>
      <c r="G482" s="9" t="s">
        <v>295</v>
      </c>
      <c r="H482" s="16">
        <v>88.45</v>
      </c>
      <c r="I482" s="11">
        <f t="shared" si="50"/>
        <v>35.38</v>
      </c>
      <c r="J482" s="11">
        <v>19.08</v>
      </c>
      <c r="K482" s="11">
        <v>76.32</v>
      </c>
      <c r="L482" s="11"/>
      <c r="M482" s="11">
        <f t="shared" si="51"/>
        <v>95.39999999999999</v>
      </c>
      <c r="N482" s="11">
        <f t="shared" si="52"/>
        <v>57.239999999999995</v>
      </c>
      <c r="O482" s="11"/>
      <c r="P482" s="11"/>
      <c r="Q482" s="12">
        <f t="shared" si="53"/>
        <v>92.62</v>
      </c>
      <c r="R482" s="17" t="s">
        <v>1373</v>
      </c>
    </row>
    <row r="483" spans="1:18" ht="15" customHeight="1">
      <c r="A483" s="93">
        <v>480</v>
      </c>
      <c r="B483" s="93">
        <v>35</v>
      </c>
      <c r="C483" s="5" t="s">
        <v>1067</v>
      </c>
      <c r="D483" s="6" t="s">
        <v>1068</v>
      </c>
      <c r="E483" s="42" t="s">
        <v>5</v>
      </c>
      <c r="F483" s="72" t="s">
        <v>204</v>
      </c>
      <c r="G483" s="9" t="s">
        <v>295</v>
      </c>
      <c r="H483" s="16">
        <v>86</v>
      </c>
      <c r="I483" s="11">
        <f t="shared" si="50"/>
        <v>34.4</v>
      </c>
      <c r="J483" s="11">
        <v>19</v>
      </c>
      <c r="K483" s="11">
        <v>76</v>
      </c>
      <c r="L483" s="11"/>
      <c r="M483" s="11">
        <f t="shared" si="51"/>
        <v>95</v>
      </c>
      <c r="N483" s="11">
        <f t="shared" si="52"/>
        <v>57</v>
      </c>
      <c r="O483" s="11"/>
      <c r="P483" s="11"/>
      <c r="Q483" s="12">
        <f t="shared" si="53"/>
        <v>91.4</v>
      </c>
      <c r="R483" s="17" t="s">
        <v>1373</v>
      </c>
    </row>
    <row r="484" spans="1:18" ht="15" customHeight="1">
      <c r="A484" s="93">
        <v>481</v>
      </c>
      <c r="B484" s="93">
        <v>36</v>
      </c>
      <c r="C484" s="5" t="s">
        <v>1069</v>
      </c>
      <c r="D484" s="6" t="s">
        <v>1070</v>
      </c>
      <c r="E484" s="42" t="s">
        <v>5</v>
      </c>
      <c r="F484" s="72" t="s">
        <v>204</v>
      </c>
      <c r="G484" s="9" t="s">
        <v>295</v>
      </c>
      <c r="H484" s="16">
        <v>85.55</v>
      </c>
      <c r="I484" s="11">
        <f t="shared" si="50"/>
        <v>34.22</v>
      </c>
      <c r="J484" s="11">
        <v>19</v>
      </c>
      <c r="K484" s="11">
        <v>76</v>
      </c>
      <c r="L484" s="11"/>
      <c r="M484" s="11">
        <f t="shared" si="51"/>
        <v>95</v>
      </c>
      <c r="N484" s="11">
        <f t="shared" si="52"/>
        <v>57</v>
      </c>
      <c r="O484" s="11"/>
      <c r="P484" s="11"/>
      <c r="Q484" s="12">
        <f t="shared" si="53"/>
        <v>91.22</v>
      </c>
      <c r="R484" s="17" t="s">
        <v>1373</v>
      </c>
    </row>
    <row r="485" spans="1:18" ht="15" customHeight="1">
      <c r="A485" s="93">
        <v>482</v>
      </c>
      <c r="B485" s="93">
        <v>37</v>
      </c>
      <c r="C485" s="5" t="s">
        <v>1071</v>
      </c>
      <c r="D485" s="6" t="s">
        <v>1072</v>
      </c>
      <c r="E485" s="42" t="s">
        <v>5</v>
      </c>
      <c r="F485" s="72" t="s">
        <v>204</v>
      </c>
      <c r="G485" s="9" t="s">
        <v>295</v>
      </c>
      <c r="H485" s="20">
        <v>83.15</v>
      </c>
      <c r="I485" s="11">
        <f t="shared" si="50"/>
        <v>33.260000000000005</v>
      </c>
      <c r="J485" s="10">
        <v>19.04</v>
      </c>
      <c r="K485" s="40">
        <v>76</v>
      </c>
      <c r="L485" s="11"/>
      <c r="M485" s="11">
        <f t="shared" si="51"/>
        <v>95.03999999999999</v>
      </c>
      <c r="N485" s="11">
        <f t="shared" si="52"/>
        <v>57.023999999999994</v>
      </c>
      <c r="O485" s="11"/>
      <c r="P485" s="11"/>
      <c r="Q485" s="12">
        <f t="shared" si="53"/>
        <v>90.28399999999999</v>
      </c>
      <c r="R485" s="17" t="s">
        <v>1373</v>
      </c>
    </row>
    <row r="486" spans="1:18" ht="15" customHeight="1">
      <c r="A486" s="93">
        <v>483</v>
      </c>
      <c r="B486" s="93">
        <v>38</v>
      </c>
      <c r="C486" s="5" t="s">
        <v>1073</v>
      </c>
      <c r="D486" s="6" t="s">
        <v>1074</v>
      </c>
      <c r="E486" s="42" t="s">
        <v>5</v>
      </c>
      <c r="F486" s="72" t="s">
        <v>204</v>
      </c>
      <c r="G486" s="9" t="s">
        <v>295</v>
      </c>
      <c r="H486" s="20">
        <v>83</v>
      </c>
      <c r="I486" s="11">
        <f t="shared" si="50"/>
        <v>33.2</v>
      </c>
      <c r="J486" s="11">
        <v>19</v>
      </c>
      <c r="K486" s="11">
        <v>76</v>
      </c>
      <c r="L486" s="11"/>
      <c r="M486" s="11">
        <f t="shared" si="51"/>
        <v>95</v>
      </c>
      <c r="N486" s="11">
        <f t="shared" si="52"/>
        <v>57</v>
      </c>
      <c r="O486" s="11"/>
      <c r="P486" s="11"/>
      <c r="Q486" s="12">
        <f t="shared" si="53"/>
        <v>90.2</v>
      </c>
      <c r="R486" s="17" t="s">
        <v>1373</v>
      </c>
    </row>
    <row r="487" spans="1:18" ht="15" customHeight="1">
      <c r="A487" s="93">
        <v>484</v>
      </c>
      <c r="B487" s="93">
        <v>39</v>
      </c>
      <c r="C487" s="5" t="s">
        <v>1075</v>
      </c>
      <c r="D487" s="6" t="s">
        <v>1076</v>
      </c>
      <c r="E487" s="42" t="s">
        <v>5</v>
      </c>
      <c r="F487" s="72" t="s">
        <v>204</v>
      </c>
      <c r="G487" s="9" t="s">
        <v>295</v>
      </c>
      <c r="H487" s="20">
        <v>83</v>
      </c>
      <c r="I487" s="11">
        <f t="shared" si="50"/>
        <v>33.2</v>
      </c>
      <c r="J487" s="11">
        <v>19</v>
      </c>
      <c r="K487" s="11">
        <v>76</v>
      </c>
      <c r="L487" s="11"/>
      <c r="M487" s="11">
        <f t="shared" si="51"/>
        <v>95</v>
      </c>
      <c r="N487" s="11">
        <f t="shared" si="52"/>
        <v>57</v>
      </c>
      <c r="O487" s="11"/>
      <c r="P487" s="11"/>
      <c r="Q487" s="12">
        <f t="shared" si="53"/>
        <v>90.2</v>
      </c>
      <c r="R487" s="17" t="s">
        <v>1373</v>
      </c>
    </row>
    <row r="488" spans="1:18" ht="15" customHeight="1">
      <c r="A488" s="93">
        <v>485</v>
      </c>
      <c r="B488" s="93">
        <v>40</v>
      </c>
      <c r="C488" s="5" t="s">
        <v>1077</v>
      </c>
      <c r="D488" s="6" t="s">
        <v>1078</v>
      </c>
      <c r="E488" s="42" t="s">
        <v>5</v>
      </c>
      <c r="F488" s="72" t="s">
        <v>204</v>
      </c>
      <c r="G488" s="9" t="s">
        <v>295</v>
      </c>
      <c r="H488" s="20">
        <v>81.65</v>
      </c>
      <c r="I488" s="11">
        <f t="shared" si="50"/>
        <v>32.660000000000004</v>
      </c>
      <c r="J488" s="11">
        <v>19</v>
      </c>
      <c r="K488" s="11">
        <v>76</v>
      </c>
      <c r="L488" s="11"/>
      <c r="M488" s="11">
        <f t="shared" si="51"/>
        <v>95</v>
      </c>
      <c r="N488" s="11">
        <f t="shared" si="52"/>
        <v>57</v>
      </c>
      <c r="O488" s="11"/>
      <c r="P488" s="11"/>
      <c r="Q488" s="12">
        <f t="shared" si="53"/>
        <v>89.66</v>
      </c>
      <c r="R488" s="17" t="s">
        <v>1373</v>
      </c>
    </row>
    <row r="489" spans="1:18" ht="15" customHeight="1">
      <c r="A489" s="93">
        <v>486</v>
      </c>
      <c r="B489" s="93">
        <v>41</v>
      </c>
      <c r="C489" s="5" t="s">
        <v>1079</v>
      </c>
      <c r="D489" s="6" t="s">
        <v>1080</v>
      </c>
      <c r="E489" s="42" t="s">
        <v>5</v>
      </c>
      <c r="F489" s="73" t="s">
        <v>248</v>
      </c>
      <c r="G489" s="74">
        <v>9040</v>
      </c>
      <c r="H489" s="20">
        <v>83</v>
      </c>
      <c r="I489" s="11">
        <f t="shared" si="50"/>
        <v>33.2</v>
      </c>
      <c r="J489" s="11">
        <v>19.04</v>
      </c>
      <c r="K489" s="11">
        <v>76.64</v>
      </c>
      <c r="L489" s="11"/>
      <c r="M489" s="11">
        <f t="shared" si="51"/>
        <v>95.68</v>
      </c>
      <c r="N489" s="11">
        <f t="shared" si="52"/>
        <v>57.408</v>
      </c>
      <c r="O489" s="11"/>
      <c r="P489" s="11"/>
      <c r="Q489" s="12">
        <f t="shared" si="53"/>
        <v>90.608</v>
      </c>
      <c r="R489" s="17" t="s">
        <v>1373</v>
      </c>
    </row>
    <row r="490" spans="1:18" ht="15" customHeight="1">
      <c r="A490" s="93">
        <v>487</v>
      </c>
      <c r="B490" s="93">
        <v>42</v>
      </c>
      <c r="C490" s="5" t="s">
        <v>1081</v>
      </c>
      <c r="D490" s="6" t="s">
        <v>1082</v>
      </c>
      <c r="E490" s="42" t="s">
        <v>22</v>
      </c>
      <c r="F490" s="73" t="s">
        <v>248</v>
      </c>
      <c r="G490" s="74">
        <v>9040</v>
      </c>
      <c r="H490" s="20">
        <v>79.3</v>
      </c>
      <c r="I490" s="11">
        <f t="shared" si="50"/>
        <v>31.72</v>
      </c>
      <c r="J490" s="11">
        <v>18.08</v>
      </c>
      <c r="K490" s="11">
        <v>72</v>
      </c>
      <c r="L490" s="11"/>
      <c r="M490" s="11">
        <f t="shared" si="51"/>
        <v>90.08</v>
      </c>
      <c r="N490" s="11">
        <f t="shared" si="52"/>
        <v>54.047999999999995</v>
      </c>
      <c r="O490" s="11"/>
      <c r="P490" s="11"/>
      <c r="Q490" s="12">
        <f t="shared" si="53"/>
        <v>85.768</v>
      </c>
      <c r="R490" s="17" t="s">
        <v>1373</v>
      </c>
    </row>
    <row r="491" spans="1:18" ht="15" customHeight="1">
      <c r="A491" s="93">
        <v>488</v>
      </c>
      <c r="B491" s="93">
        <v>43</v>
      </c>
      <c r="C491" s="5" t="s">
        <v>1083</v>
      </c>
      <c r="D491" s="6" t="s">
        <v>1084</v>
      </c>
      <c r="E491" s="42" t="s">
        <v>22</v>
      </c>
      <c r="F491" s="72" t="s">
        <v>252</v>
      </c>
      <c r="G491" s="75">
        <v>9050</v>
      </c>
      <c r="H491" s="16">
        <v>83.9</v>
      </c>
      <c r="I491" s="11">
        <f t="shared" si="50"/>
        <v>33.56</v>
      </c>
      <c r="J491" s="11">
        <v>17.84</v>
      </c>
      <c r="K491" s="11">
        <v>71.84</v>
      </c>
      <c r="L491" s="11"/>
      <c r="M491" s="11">
        <f t="shared" si="51"/>
        <v>89.68</v>
      </c>
      <c r="N491" s="11">
        <f t="shared" si="52"/>
        <v>53.808</v>
      </c>
      <c r="O491" s="11"/>
      <c r="P491" s="11"/>
      <c r="Q491" s="12">
        <f t="shared" si="53"/>
        <v>87.368</v>
      </c>
      <c r="R491" s="17" t="s">
        <v>1373</v>
      </c>
    </row>
    <row r="492" spans="1:18" ht="15" customHeight="1">
      <c r="A492" s="93">
        <v>489</v>
      </c>
      <c r="B492" s="93">
        <v>44</v>
      </c>
      <c r="C492" s="5" t="s">
        <v>1085</v>
      </c>
      <c r="D492" s="6" t="s">
        <v>1086</v>
      </c>
      <c r="E492" s="42" t="s">
        <v>5</v>
      </c>
      <c r="F492" s="6" t="s">
        <v>1012</v>
      </c>
      <c r="G492" s="9">
        <v>9061</v>
      </c>
      <c r="H492" s="10">
        <v>85.5</v>
      </c>
      <c r="I492" s="11">
        <f t="shared" si="50"/>
        <v>34.2</v>
      </c>
      <c r="J492" s="11">
        <v>19.2</v>
      </c>
      <c r="K492" s="11">
        <v>76.8</v>
      </c>
      <c r="L492" s="11"/>
      <c r="M492" s="11">
        <f t="shared" si="51"/>
        <v>96</v>
      </c>
      <c r="N492" s="11">
        <f t="shared" si="52"/>
        <v>57.599999999999994</v>
      </c>
      <c r="O492" s="11"/>
      <c r="P492" s="11"/>
      <c r="Q492" s="12">
        <f t="shared" si="53"/>
        <v>91.8</v>
      </c>
      <c r="R492" s="17" t="s">
        <v>1373</v>
      </c>
    </row>
    <row r="493" spans="1:18" ht="15" customHeight="1">
      <c r="A493" s="93">
        <v>490</v>
      </c>
      <c r="B493" s="93">
        <v>45</v>
      </c>
      <c r="C493" s="5" t="s">
        <v>1087</v>
      </c>
      <c r="D493" s="6" t="s">
        <v>1088</v>
      </c>
      <c r="E493" s="42" t="s">
        <v>22</v>
      </c>
      <c r="F493" s="6" t="s">
        <v>1012</v>
      </c>
      <c r="G493" s="9">
        <v>9061</v>
      </c>
      <c r="H493" s="10">
        <v>80.4</v>
      </c>
      <c r="I493" s="11">
        <f t="shared" si="50"/>
        <v>32.160000000000004</v>
      </c>
      <c r="J493" s="11">
        <v>18.92</v>
      </c>
      <c r="K493" s="11">
        <v>76.32</v>
      </c>
      <c r="L493" s="11"/>
      <c r="M493" s="11">
        <f t="shared" si="51"/>
        <v>95.24</v>
      </c>
      <c r="N493" s="11">
        <f t="shared" si="52"/>
        <v>57.144</v>
      </c>
      <c r="O493" s="11"/>
      <c r="P493" s="11"/>
      <c r="Q493" s="12">
        <f t="shared" si="53"/>
        <v>89.304</v>
      </c>
      <c r="R493" s="17" t="s">
        <v>1373</v>
      </c>
    </row>
    <row r="494" spans="1:18" ht="15" customHeight="1">
      <c r="A494" s="93">
        <v>491</v>
      </c>
      <c r="B494" s="93">
        <v>46</v>
      </c>
      <c r="C494" s="5" t="s">
        <v>1089</v>
      </c>
      <c r="D494" s="6" t="s">
        <v>1090</v>
      </c>
      <c r="E494" s="42" t="s">
        <v>22</v>
      </c>
      <c r="F494" s="6" t="s">
        <v>1012</v>
      </c>
      <c r="G494" s="9">
        <v>9061</v>
      </c>
      <c r="H494" s="10">
        <v>74</v>
      </c>
      <c r="I494" s="11">
        <f t="shared" si="50"/>
        <v>29.6</v>
      </c>
      <c r="J494" s="11">
        <v>18.84</v>
      </c>
      <c r="K494" s="11">
        <v>74.56</v>
      </c>
      <c r="L494" s="11"/>
      <c r="M494" s="11">
        <f t="shared" si="51"/>
        <v>93.4</v>
      </c>
      <c r="N494" s="11">
        <f t="shared" si="52"/>
        <v>56.04</v>
      </c>
      <c r="O494" s="11"/>
      <c r="P494" s="11"/>
      <c r="Q494" s="12">
        <f t="shared" si="53"/>
        <v>85.64</v>
      </c>
      <c r="R494" s="17" t="s">
        <v>1373</v>
      </c>
    </row>
    <row r="495" spans="1:18" ht="15" customHeight="1">
      <c r="A495" s="93">
        <v>492</v>
      </c>
      <c r="B495" s="93">
        <v>47</v>
      </c>
      <c r="C495" s="5" t="s">
        <v>1091</v>
      </c>
      <c r="D495" s="6" t="s">
        <v>1092</v>
      </c>
      <c r="E495" s="42" t="s">
        <v>22</v>
      </c>
      <c r="F495" s="6" t="s">
        <v>162</v>
      </c>
      <c r="G495" s="9" t="s">
        <v>1093</v>
      </c>
      <c r="H495" s="10">
        <v>78.7</v>
      </c>
      <c r="I495" s="11">
        <f t="shared" si="50"/>
        <v>31.480000000000004</v>
      </c>
      <c r="J495" s="11">
        <v>19.032</v>
      </c>
      <c r="K495" s="11">
        <v>76.224</v>
      </c>
      <c r="L495" s="11"/>
      <c r="M495" s="11">
        <f t="shared" si="51"/>
        <v>95.256</v>
      </c>
      <c r="N495" s="11">
        <f t="shared" si="52"/>
        <v>57.1536</v>
      </c>
      <c r="O495" s="11"/>
      <c r="P495" s="11"/>
      <c r="Q495" s="12">
        <f t="shared" si="53"/>
        <v>88.6336</v>
      </c>
      <c r="R495" s="17" t="s">
        <v>1373</v>
      </c>
    </row>
    <row r="496" spans="1:18" ht="15" customHeight="1">
      <c r="A496" s="93">
        <v>493</v>
      </c>
      <c r="B496" s="93">
        <v>48</v>
      </c>
      <c r="C496" s="5" t="s">
        <v>1094</v>
      </c>
      <c r="D496" s="6" t="s">
        <v>1095</v>
      </c>
      <c r="E496" s="42" t="s">
        <v>22</v>
      </c>
      <c r="F496" s="6" t="s">
        <v>1019</v>
      </c>
      <c r="G496" s="9">
        <v>9081</v>
      </c>
      <c r="H496" s="10">
        <v>80</v>
      </c>
      <c r="I496" s="11">
        <f t="shared" si="50"/>
        <v>32</v>
      </c>
      <c r="J496" s="11">
        <v>19.12</v>
      </c>
      <c r="K496" s="11">
        <v>75.52</v>
      </c>
      <c r="L496" s="11"/>
      <c r="M496" s="11">
        <f t="shared" si="51"/>
        <v>94.64</v>
      </c>
      <c r="N496" s="11">
        <f t="shared" si="52"/>
        <v>56.784</v>
      </c>
      <c r="O496" s="11"/>
      <c r="P496" s="11"/>
      <c r="Q496" s="12">
        <f t="shared" si="53"/>
        <v>88.78399999999999</v>
      </c>
      <c r="R496" s="17" t="s">
        <v>1373</v>
      </c>
    </row>
    <row r="497" spans="1:18" ht="15" customHeight="1">
      <c r="A497" s="93">
        <v>494</v>
      </c>
      <c r="B497" s="93">
        <v>49</v>
      </c>
      <c r="C497" s="5" t="s">
        <v>1096</v>
      </c>
      <c r="D497" s="6" t="s">
        <v>1097</v>
      </c>
      <c r="E497" s="42" t="s">
        <v>22</v>
      </c>
      <c r="F497" s="6" t="s">
        <v>212</v>
      </c>
      <c r="G497" s="9" t="s">
        <v>387</v>
      </c>
      <c r="H497" s="10">
        <v>80.8</v>
      </c>
      <c r="I497" s="11">
        <f t="shared" si="50"/>
        <v>32.32</v>
      </c>
      <c r="J497" s="11">
        <v>19.04</v>
      </c>
      <c r="K497" s="11">
        <v>76.32</v>
      </c>
      <c r="L497" s="11"/>
      <c r="M497" s="11">
        <f t="shared" si="51"/>
        <v>95.35999999999999</v>
      </c>
      <c r="N497" s="11">
        <f t="shared" si="52"/>
        <v>57.21599999999999</v>
      </c>
      <c r="O497" s="11"/>
      <c r="P497" s="11"/>
      <c r="Q497" s="12">
        <f t="shared" si="53"/>
        <v>89.53599999999999</v>
      </c>
      <c r="R497" s="17" t="s">
        <v>1373</v>
      </c>
    </row>
    <row r="498" spans="1:18" ht="15" customHeight="1">
      <c r="A498" s="93">
        <v>495</v>
      </c>
      <c r="B498" s="93">
        <v>50</v>
      </c>
      <c r="C498" s="5" t="s">
        <v>1098</v>
      </c>
      <c r="D498" s="6" t="s">
        <v>145</v>
      </c>
      <c r="E498" s="42" t="s">
        <v>22</v>
      </c>
      <c r="F498" s="6" t="s">
        <v>212</v>
      </c>
      <c r="G498" s="9" t="s">
        <v>387</v>
      </c>
      <c r="H498" s="10">
        <v>82.2</v>
      </c>
      <c r="I498" s="11">
        <f t="shared" si="50"/>
        <v>32.88</v>
      </c>
      <c r="J498" s="11">
        <v>18.44</v>
      </c>
      <c r="K498" s="11">
        <v>73.6</v>
      </c>
      <c r="L498" s="11"/>
      <c r="M498" s="11">
        <f t="shared" si="51"/>
        <v>92.03999999999999</v>
      </c>
      <c r="N498" s="11">
        <f t="shared" si="52"/>
        <v>55.224</v>
      </c>
      <c r="O498" s="11"/>
      <c r="P498" s="11"/>
      <c r="Q498" s="12">
        <f t="shared" si="53"/>
        <v>88.104</v>
      </c>
      <c r="R498" s="17" t="s">
        <v>1373</v>
      </c>
    </row>
    <row r="499" spans="1:18" ht="15" customHeight="1">
      <c r="A499" s="93">
        <v>496</v>
      </c>
      <c r="B499" s="93">
        <v>51</v>
      </c>
      <c r="C499" s="5" t="s">
        <v>1099</v>
      </c>
      <c r="D499" s="6" t="s">
        <v>1100</v>
      </c>
      <c r="E499" s="42" t="s">
        <v>22</v>
      </c>
      <c r="F499" s="6" t="s">
        <v>180</v>
      </c>
      <c r="G499" s="9" t="s">
        <v>602</v>
      </c>
      <c r="H499" s="10">
        <v>66.1</v>
      </c>
      <c r="I499" s="11">
        <f t="shared" si="50"/>
        <v>26.439999999999998</v>
      </c>
      <c r="J499" s="11">
        <v>18.4</v>
      </c>
      <c r="K499" s="11">
        <v>46</v>
      </c>
      <c r="L499" s="11">
        <v>28.5</v>
      </c>
      <c r="M499" s="11">
        <f>SUM(J499:L499)</f>
        <v>92.9</v>
      </c>
      <c r="N499" s="11">
        <f t="shared" si="52"/>
        <v>55.74</v>
      </c>
      <c r="O499" s="11"/>
      <c r="P499" s="11"/>
      <c r="Q499" s="12">
        <f t="shared" si="53"/>
        <v>82.18</v>
      </c>
      <c r="R499" s="17" t="s">
        <v>1373</v>
      </c>
    </row>
    <row r="500" spans="1:18" ht="15" customHeight="1">
      <c r="A500" s="93">
        <v>497</v>
      </c>
      <c r="B500" s="93">
        <v>52</v>
      </c>
      <c r="C500" s="5" t="s">
        <v>1101</v>
      </c>
      <c r="D500" s="6" t="s">
        <v>1102</v>
      </c>
      <c r="E500" s="42" t="s">
        <v>5</v>
      </c>
      <c r="F500" s="8" t="s">
        <v>1036</v>
      </c>
      <c r="G500" s="74">
        <v>9171</v>
      </c>
      <c r="H500" s="11"/>
      <c r="I500" s="11"/>
      <c r="J500" s="11">
        <v>18.28</v>
      </c>
      <c r="K500" s="11">
        <v>46.8</v>
      </c>
      <c r="L500" s="11">
        <v>27.78</v>
      </c>
      <c r="M500" s="11">
        <f>SUM(J500:L500)</f>
        <v>92.86</v>
      </c>
      <c r="N500" s="11"/>
      <c r="O500" s="11"/>
      <c r="P500" s="11"/>
      <c r="Q500" s="12">
        <f>M500</f>
        <v>92.86</v>
      </c>
      <c r="R500" s="17" t="s">
        <v>1373</v>
      </c>
    </row>
    <row r="501" spans="1:18" ht="15" customHeight="1">
      <c r="A501" s="93">
        <v>498</v>
      </c>
      <c r="B501" s="93">
        <v>53</v>
      </c>
      <c r="C501" s="5" t="s">
        <v>1103</v>
      </c>
      <c r="D501" s="6" t="s">
        <v>1104</v>
      </c>
      <c r="E501" s="42" t="s">
        <v>5</v>
      </c>
      <c r="F501" s="6" t="s">
        <v>609</v>
      </c>
      <c r="G501" s="9" t="s">
        <v>610</v>
      </c>
      <c r="H501" s="10">
        <v>43.9</v>
      </c>
      <c r="I501" s="11">
        <f aca="true" t="shared" si="54" ref="I501:I516">H501*0.4</f>
        <v>17.56</v>
      </c>
      <c r="J501" s="11">
        <v>17.12</v>
      </c>
      <c r="K501" s="11"/>
      <c r="L501" s="11">
        <v>71.04</v>
      </c>
      <c r="M501" s="11">
        <f>SUM(J501:L501)</f>
        <v>88.16000000000001</v>
      </c>
      <c r="N501" s="11">
        <f>M501*0.6</f>
        <v>52.89600000000001</v>
      </c>
      <c r="O501" s="11"/>
      <c r="P501" s="11"/>
      <c r="Q501" s="12">
        <f aca="true" t="shared" si="55" ref="Q501:Q508">I501+N501</f>
        <v>70.456</v>
      </c>
      <c r="R501" s="17" t="s">
        <v>1373</v>
      </c>
    </row>
    <row r="502" spans="1:18" s="78" customFormat="1" ht="15" customHeight="1">
      <c r="A502" s="93">
        <v>499</v>
      </c>
      <c r="B502" s="93">
        <v>1</v>
      </c>
      <c r="C502" s="5" t="s">
        <v>1105</v>
      </c>
      <c r="D502" s="6" t="s">
        <v>1106</v>
      </c>
      <c r="E502" s="15" t="s">
        <v>1237</v>
      </c>
      <c r="F502" s="8" t="s">
        <v>224</v>
      </c>
      <c r="G502" s="9" t="s">
        <v>225</v>
      </c>
      <c r="H502" s="20">
        <v>73.2</v>
      </c>
      <c r="I502" s="11">
        <f t="shared" si="54"/>
        <v>29.28</v>
      </c>
      <c r="J502" s="11">
        <v>17.42</v>
      </c>
      <c r="K502" s="11">
        <v>69.04</v>
      </c>
      <c r="L502" s="77"/>
      <c r="M502" s="11">
        <f>J502+K502</f>
        <v>86.46000000000001</v>
      </c>
      <c r="N502" s="11">
        <v>51.88</v>
      </c>
      <c r="O502" s="77"/>
      <c r="P502" s="77"/>
      <c r="Q502" s="11">
        <f t="shared" si="55"/>
        <v>81.16</v>
      </c>
      <c r="R502" s="17" t="s">
        <v>1374</v>
      </c>
    </row>
    <row r="503" spans="1:18" s="78" customFormat="1" ht="15" customHeight="1">
      <c r="A503" s="93">
        <v>500</v>
      </c>
      <c r="B503" s="93">
        <v>2</v>
      </c>
      <c r="C503" s="5" t="s">
        <v>1107</v>
      </c>
      <c r="D503" s="6" t="s">
        <v>1108</v>
      </c>
      <c r="E503" s="15" t="s">
        <v>1239</v>
      </c>
      <c r="F503" s="8" t="s">
        <v>230</v>
      </c>
      <c r="G503" s="9" t="s">
        <v>231</v>
      </c>
      <c r="H503" s="16">
        <v>65.4</v>
      </c>
      <c r="I503" s="11">
        <f t="shared" si="54"/>
        <v>26.160000000000004</v>
      </c>
      <c r="J503" s="11">
        <v>16.28</v>
      </c>
      <c r="K503" s="11">
        <v>66.8</v>
      </c>
      <c r="L503" s="77"/>
      <c r="M503" s="11">
        <f>J503+K503</f>
        <v>83.08</v>
      </c>
      <c r="N503" s="11">
        <f aca="true" t="shared" si="56" ref="N503:N516">M503*0.6</f>
        <v>49.848</v>
      </c>
      <c r="O503" s="77"/>
      <c r="P503" s="77"/>
      <c r="Q503" s="11">
        <f t="shared" si="55"/>
        <v>76.00800000000001</v>
      </c>
      <c r="R503" s="17" t="s">
        <v>1374</v>
      </c>
    </row>
    <row r="504" spans="1:18" s="78" customFormat="1" ht="15" customHeight="1">
      <c r="A504" s="93">
        <v>501</v>
      </c>
      <c r="B504" s="93">
        <v>3</v>
      </c>
      <c r="C504" s="5" t="s">
        <v>1109</v>
      </c>
      <c r="D504" s="6" t="s">
        <v>1110</v>
      </c>
      <c r="E504" s="15" t="s">
        <v>1237</v>
      </c>
      <c r="F504" s="8" t="s">
        <v>204</v>
      </c>
      <c r="G504" s="9" t="s">
        <v>205</v>
      </c>
      <c r="H504" s="20">
        <v>81.2</v>
      </c>
      <c r="I504" s="11">
        <f t="shared" si="54"/>
        <v>32.480000000000004</v>
      </c>
      <c r="J504" s="11">
        <v>16.61</v>
      </c>
      <c r="K504" s="11">
        <v>67.2</v>
      </c>
      <c r="L504" s="77"/>
      <c r="M504" s="11">
        <f>J504+K504</f>
        <v>83.81</v>
      </c>
      <c r="N504" s="11">
        <f t="shared" si="56"/>
        <v>50.286</v>
      </c>
      <c r="O504" s="77"/>
      <c r="P504" s="77"/>
      <c r="Q504" s="11">
        <f t="shared" si="55"/>
        <v>82.766</v>
      </c>
      <c r="R504" s="17" t="s">
        <v>1374</v>
      </c>
    </row>
    <row r="505" spans="1:18" s="78" customFormat="1" ht="15" customHeight="1">
      <c r="A505" s="93">
        <v>502</v>
      </c>
      <c r="B505" s="93">
        <v>4</v>
      </c>
      <c r="C505" s="5" t="s">
        <v>1111</v>
      </c>
      <c r="D505" s="6" t="s">
        <v>1112</v>
      </c>
      <c r="E505" s="123" t="s">
        <v>1237</v>
      </c>
      <c r="F505" s="8" t="s">
        <v>1113</v>
      </c>
      <c r="G505" s="9" t="s">
        <v>1114</v>
      </c>
      <c r="H505" s="16">
        <v>55.2</v>
      </c>
      <c r="I505" s="124">
        <f t="shared" si="54"/>
        <v>22.080000000000002</v>
      </c>
      <c r="J505" s="124">
        <v>15.26</v>
      </c>
      <c r="K505" s="124">
        <v>40.1</v>
      </c>
      <c r="L505" s="124">
        <v>24.72</v>
      </c>
      <c r="M505" s="124">
        <f>J505+K505+L505</f>
        <v>80.08</v>
      </c>
      <c r="N505" s="124">
        <f t="shared" si="56"/>
        <v>48.047999999999995</v>
      </c>
      <c r="O505" s="124"/>
      <c r="P505" s="124"/>
      <c r="Q505" s="125">
        <f t="shared" si="55"/>
        <v>70.128</v>
      </c>
      <c r="R505" s="17" t="s">
        <v>1374</v>
      </c>
    </row>
    <row r="506" spans="1:18" s="78" customFormat="1" ht="15" customHeight="1">
      <c r="A506" s="93">
        <v>503</v>
      </c>
      <c r="B506" s="93">
        <v>5</v>
      </c>
      <c r="C506" s="5" t="s">
        <v>1115</v>
      </c>
      <c r="D506" s="6" t="s">
        <v>1116</v>
      </c>
      <c r="E506" s="123" t="s">
        <v>1239</v>
      </c>
      <c r="F506" s="8" t="s">
        <v>1113</v>
      </c>
      <c r="G506" s="9" t="s">
        <v>1114</v>
      </c>
      <c r="H506" s="126">
        <v>51.5</v>
      </c>
      <c r="I506" s="11">
        <f t="shared" si="54"/>
        <v>20.6</v>
      </c>
      <c r="J506" s="11">
        <v>15.62</v>
      </c>
      <c r="K506" s="11">
        <v>40.2</v>
      </c>
      <c r="L506" s="11">
        <v>25.67</v>
      </c>
      <c r="M506" s="11">
        <f>J506+K506+L506</f>
        <v>81.49000000000001</v>
      </c>
      <c r="N506" s="11">
        <f t="shared" si="56"/>
        <v>48.894000000000005</v>
      </c>
      <c r="O506" s="11"/>
      <c r="P506" s="11"/>
      <c r="Q506" s="11">
        <f t="shared" si="55"/>
        <v>69.494</v>
      </c>
      <c r="R506" s="17" t="s">
        <v>1374</v>
      </c>
    </row>
    <row r="507" spans="1:18" s="78" customFormat="1" ht="15" customHeight="1">
      <c r="A507" s="93">
        <v>504</v>
      </c>
      <c r="B507" s="93">
        <v>6</v>
      </c>
      <c r="C507" s="5" t="s">
        <v>1117</v>
      </c>
      <c r="D507" s="6" t="s">
        <v>1118</v>
      </c>
      <c r="E507" s="123" t="s">
        <v>1239</v>
      </c>
      <c r="F507" s="8" t="s">
        <v>884</v>
      </c>
      <c r="G507" s="9" t="s">
        <v>885</v>
      </c>
      <c r="H507" s="16">
        <v>57.9</v>
      </c>
      <c r="I507" s="124">
        <f t="shared" si="54"/>
        <v>23.16</v>
      </c>
      <c r="J507" s="11">
        <v>17.6</v>
      </c>
      <c r="K507" s="11">
        <v>43.1</v>
      </c>
      <c r="L507" s="11">
        <v>25.44</v>
      </c>
      <c r="M507" s="11">
        <f>J507+K507+L507</f>
        <v>86.14</v>
      </c>
      <c r="N507" s="11">
        <f t="shared" si="56"/>
        <v>51.684</v>
      </c>
      <c r="O507" s="11"/>
      <c r="P507" s="11"/>
      <c r="Q507" s="11">
        <f t="shared" si="55"/>
        <v>74.844</v>
      </c>
      <c r="R507" s="17" t="s">
        <v>1374</v>
      </c>
    </row>
    <row r="508" spans="1:18" s="78" customFormat="1" ht="15" customHeight="1">
      <c r="A508" s="93">
        <v>505</v>
      </c>
      <c r="B508" s="93">
        <v>7</v>
      </c>
      <c r="C508" s="5" t="s">
        <v>1119</v>
      </c>
      <c r="D508" s="6" t="s">
        <v>1120</v>
      </c>
      <c r="E508" s="123" t="s">
        <v>1237</v>
      </c>
      <c r="F508" s="8" t="s">
        <v>339</v>
      </c>
      <c r="G508" s="9" t="s">
        <v>340</v>
      </c>
      <c r="H508" s="16">
        <v>65.6</v>
      </c>
      <c r="I508" s="124">
        <f t="shared" si="54"/>
        <v>26.24</v>
      </c>
      <c r="J508" s="124">
        <v>17.28</v>
      </c>
      <c r="K508" s="127">
        <v>42.9</v>
      </c>
      <c r="L508" s="11">
        <v>23.94</v>
      </c>
      <c r="M508" s="11">
        <f>J508+K508+L508</f>
        <v>84.12</v>
      </c>
      <c r="N508" s="11">
        <f t="shared" si="56"/>
        <v>50.472</v>
      </c>
      <c r="O508" s="11"/>
      <c r="P508" s="11"/>
      <c r="Q508" s="11">
        <f t="shared" si="55"/>
        <v>76.712</v>
      </c>
      <c r="R508" s="17" t="s">
        <v>1374</v>
      </c>
    </row>
    <row r="509" spans="1:18" ht="15" customHeight="1">
      <c r="A509" s="93">
        <v>506</v>
      </c>
      <c r="B509" s="93">
        <v>1</v>
      </c>
      <c r="C509" s="41" t="s">
        <v>1375</v>
      </c>
      <c r="D509" s="79" t="s">
        <v>1376</v>
      </c>
      <c r="E509" s="80" t="s">
        <v>1237</v>
      </c>
      <c r="F509" s="81" t="s">
        <v>1270</v>
      </c>
      <c r="G509" s="82">
        <v>8010</v>
      </c>
      <c r="H509" s="11">
        <v>71.4</v>
      </c>
      <c r="I509" s="11">
        <f t="shared" si="54"/>
        <v>28.560000000000002</v>
      </c>
      <c r="J509" s="11">
        <v>17.72</v>
      </c>
      <c r="K509" s="11">
        <v>70.4</v>
      </c>
      <c r="L509" s="11"/>
      <c r="M509" s="11">
        <f aca="true" t="shared" si="57" ref="M509:M516">SUM(J509:L509)</f>
        <v>88.12</v>
      </c>
      <c r="N509" s="11">
        <f t="shared" si="56"/>
        <v>52.872</v>
      </c>
      <c r="O509" s="26">
        <v>91.2</v>
      </c>
      <c r="P509" s="26">
        <f aca="true" t="shared" si="58" ref="P509:P516">O509*0.6</f>
        <v>54.72</v>
      </c>
      <c r="Q509" s="12">
        <f aca="true" t="shared" si="59" ref="Q509:Q516">I509+P509</f>
        <v>83.28</v>
      </c>
      <c r="R509" s="13" t="s">
        <v>1377</v>
      </c>
    </row>
    <row r="510" spans="1:18" ht="15" customHeight="1">
      <c r="A510" s="93">
        <v>507</v>
      </c>
      <c r="B510" s="93">
        <v>2</v>
      </c>
      <c r="C510" s="41" t="s">
        <v>1378</v>
      </c>
      <c r="D510" s="79" t="s">
        <v>1379</v>
      </c>
      <c r="E510" s="80" t="s">
        <v>1237</v>
      </c>
      <c r="F510" s="81" t="s">
        <v>1380</v>
      </c>
      <c r="G510" s="82">
        <v>8012</v>
      </c>
      <c r="H510" s="11">
        <v>51.9</v>
      </c>
      <c r="I510" s="11">
        <f t="shared" si="54"/>
        <v>20.76</v>
      </c>
      <c r="J510" s="11">
        <v>17.34</v>
      </c>
      <c r="K510" s="11">
        <v>68.96000000000001</v>
      </c>
      <c r="L510" s="11"/>
      <c r="M510" s="11">
        <f t="shared" si="57"/>
        <v>86.30000000000001</v>
      </c>
      <c r="N510" s="11">
        <f t="shared" si="56"/>
        <v>51.78000000000001</v>
      </c>
      <c r="O510" s="26">
        <v>86.2</v>
      </c>
      <c r="P510" s="26">
        <f t="shared" si="58"/>
        <v>51.72</v>
      </c>
      <c r="Q510" s="12">
        <f t="shared" si="59"/>
        <v>72.48</v>
      </c>
      <c r="R510" s="13" t="s">
        <v>1377</v>
      </c>
    </row>
    <row r="511" spans="1:18" ht="15" customHeight="1">
      <c r="A511" s="93">
        <v>508</v>
      </c>
      <c r="B511" s="93">
        <v>3</v>
      </c>
      <c r="C511" s="41" t="s">
        <v>1381</v>
      </c>
      <c r="D511" s="83" t="s">
        <v>1382</v>
      </c>
      <c r="E511" s="34" t="s">
        <v>1239</v>
      </c>
      <c r="F511" s="83" t="s">
        <v>1276</v>
      </c>
      <c r="G511" s="84">
        <v>8020</v>
      </c>
      <c r="H511" s="11">
        <v>67.8</v>
      </c>
      <c r="I511" s="11">
        <f t="shared" si="54"/>
        <v>27.12</v>
      </c>
      <c r="J511" s="11">
        <v>16.76</v>
      </c>
      <c r="K511" s="11">
        <v>69.28</v>
      </c>
      <c r="L511" s="11"/>
      <c r="M511" s="11">
        <f t="shared" si="57"/>
        <v>86.04</v>
      </c>
      <c r="N511" s="11">
        <f t="shared" si="56"/>
        <v>51.624</v>
      </c>
      <c r="O511" s="26">
        <v>88.2</v>
      </c>
      <c r="P511" s="26">
        <f t="shared" si="58"/>
        <v>52.92</v>
      </c>
      <c r="Q511" s="12">
        <f t="shared" si="59"/>
        <v>80.04</v>
      </c>
      <c r="R511" s="13" t="s">
        <v>1377</v>
      </c>
    </row>
    <row r="512" spans="1:18" ht="15" customHeight="1">
      <c r="A512" s="93">
        <v>509</v>
      </c>
      <c r="B512" s="93">
        <v>4</v>
      </c>
      <c r="C512" s="41" t="s">
        <v>1383</v>
      </c>
      <c r="D512" s="83" t="s">
        <v>1384</v>
      </c>
      <c r="E512" s="34" t="s">
        <v>1237</v>
      </c>
      <c r="F512" s="83" t="s">
        <v>1276</v>
      </c>
      <c r="G512" s="84">
        <v>8020</v>
      </c>
      <c r="H512" s="11">
        <v>67.1</v>
      </c>
      <c r="I512" s="11">
        <f t="shared" si="54"/>
        <v>26.84</v>
      </c>
      <c r="J512" s="11">
        <v>16.36</v>
      </c>
      <c r="K512" s="11">
        <v>69.12</v>
      </c>
      <c r="L512" s="11"/>
      <c r="M512" s="11">
        <f t="shared" si="57"/>
        <v>85.48</v>
      </c>
      <c r="N512" s="11">
        <f t="shared" si="56"/>
        <v>51.288000000000004</v>
      </c>
      <c r="O512" s="26">
        <v>84</v>
      </c>
      <c r="P512" s="26">
        <f t="shared" si="58"/>
        <v>50.4</v>
      </c>
      <c r="Q512" s="12">
        <f t="shared" si="59"/>
        <v>77.24</v>
      </c>
      <c r="R512" s="13" t="s">
        <v>1377</v>
      </c>
    </row>
    <row r="513" spans="1:18" ht="15" customHeight="1">
      <c r="A513" s="93">
        <v>510</v>
      </c>
      <c r="B513" s="93">
        <v>5</v>
      </c>
      <c r="C513" s="41" t="s">
        <v>1385</v>
      </c>
      <c r="D513" s="83" t="s">
        <v>1386</v>
      </c>
      <c r="E513" s="34" t="s">
        <v>1237</v>
      </c>
      <c r="F513" s="83" t="s">
        <v>1281</v>
      </c>
      <c r="G513" s="84">
        <v>8030</v>
      </c>
      <c r="H513" s="11">
        <v>82.4</v>
      </c>
      <c r="I513" s="11">
        <f t="shared" si="54"/>
        <v>32.96</v>
      </c>
      <c r="J513" s="11">
        <v>16.98</v>
      </c>
      <c r="K513" s="11">
        <v>68.96000000000001</v>
      </c>
      <c r="L513" s="11"/>
      <c r="M513" s="11">
        <f t="shared" si="57"/>
        <v>85.94000000000001</v>
      </c>
      <c r="N513" s="11">
        <f t="shared" si="56"/>
        <v>51.56400000000001</v>
      </c>
      <c r="O513" s="26">
        <v>85.2</v>
      </c>
      <c r="P513" s="26">
        <f t="shared" si="58"/>
        <v>51.12</v>
      </c>
      <c r="Q513" s="12">
        <f t="shared" si="59"/>
        <v>84.08</v>
      </c>
      <c r="R513" s="13" t="s">
        <v>1377</v>
      </c>
    </row>
    <row r="514" spans="1:18" ht="15" customHeight="1">
      <c r="A514" s="93">
        <v>511</v>
      </c>
      <c r="B514" s="93">
        <v>6</v>
      </c>
      <c r="C514" s="41" t="s">
        <v>1387</v>
      </c>
      <c r="D514" s="83" t="s">
        <v>1388</v>
      </c>
      <c r="E514" s="34" t="s">
        <v>1237</v>
      </c>
      <c r="F514" s="83" t="s">
        <v>1281</v>
      </c>
      <c r="G514" s="84">
        <v>8030</v>
      </c>
      <c r="H514" s="11">
        <v>81.35</v>
      </c>
      <c r="I514" s="11">
        <f t="shared" si="54"/>
        <v>32.54</v>
      </c>
      <c r="J514" s="11">
        <v>17.54</v>
      </c>
      <c r="K514" s="11">
        <v>65.44</v>
      </c>
      <c r="L514" s="11"/>
      <c r="M514" s="11">
        <f t="shared" si="57"/>
        <v>82.97999999999999</v>
      </c>
      <c r="N514" s="11">
        <f t="shared" si="56"/>
        <v>49.78799999999999</v>
      </c>
      <c r="O514" s="26">
        <v>83.2</v>
      </c>
      <c r="P514" s="26">
        <f t="shared" si="58"/>
        <v>49.92</v>
      </c>
      <c r="Q514" s="12">
        <f t="shared" si="59"/>
        <v>82.46000000000001</v>
      </c>
      <c r="R514" s="13" t="s">
        <v>1377</v>
      </c>
    </row>
    <row r="515" spans="1:18" ht="15" customHeight="1">
      <c r="A515" s="93">
        <v>512</v>
      </c>
      <c r="B515" s="93">
        <v>7</v>
      </c>
      <c r="C515" s="41" t="s">
        <v>1389</v>
      </c>
      <c r="D515" s="83" t="s">
        <v>1390</v>
      </c>
      <c r="E515" s="34" t="s">
        <v>1239</v>
      </c>
      <c r="F515" s="83" t="s">
        <v>1330</v>
      </c>
      <c r="G515" s="84">
        <v>8160</v>
      </c>
      <c r="H515" s="11">
        <v>78.3</v>
      </c>
      <c r="I515" s="11">
        <f t="shared" si="54"/>
        <v>31.32</v>
      </c>
      <c r="J515" s="11">
        <v>16.72</v>
      </c>
      <c r="K515" s="11">
        <v>66.72000000000001</v>
      </c>
      <c r="L515" s="11"/>
      <c r="M515" s="11">
        <f t="shared" si="57"/>
        <v>83.44000000000001</v>
      </c>
      <c r="N515" s="11">
        <f t="shared" si="56"/>
        <v>50.06400000000001</v>
      </c>
      <c r="O515" s="26">
        <v>86.4</v>
      </c>
      <c r="P515" s="26">
        <f t="shared" si="58"/>
        <v>51.84</v>
      </c>
      <c r="Q515" s="12">
        <f t="shared" si="59"/>
        <v>83.16</v>
      </c>
      <c r="R515" s="13" t="s">
        <v>1377</v>
      </c>
    </row>
    <row r="516" spans="1:18" ht="15" customHeight="1">
      <c r="A516" s="93">
        <v>513</v>
      </c>
      <c r="B516" s="93">
        <v>8</v>
      </c>
      <c r="C516" s="41" t="s">
        <v>1391</v>
      </c>
      <c r="D516" s="79" t="s">
        <v>1392</v>
      </c>
      <c r="E516" s="80" t="s">
        <v>1237</v>
      </c>
      <c r="F516" s="13" t="s">
        <v>1393</v>
      </c>
      <c r="G516" s="82">
        <v>8310</v>
      </c>
      <c r="H516" s="11">
        <v>66.2</v>
      </c>
      <c r="I516" s="11">
        <f t="shared" si="54"/>
        <v>26.480000000000004</v>
      </c>
      <c r="J516" s="11">
        <v>16.76</v>
      </c>
      <c r="K516" s="11">
        <v>42.6</v>
      </c>
      <c r="L516" s="11">
        <v>23.4</v>
      </c>
      <c r="M516" s="11">
        <f t="shared" si="57"/>
        <v>82.75999999999999</v>
      </c>
      <c r="N516" s="11">
        <f t="shared" si="56"/>
        <v>49.65599999999999</v>
      </c>
      <c r="O516" s="26">
        <v>85.6</v>
      </c>
      <c r="P516" s="26">
        <f t="shared" si="58"/>
        <v>51.35999999999999</v>
      </c>
      <c r="Q516" s="12">
        <f t="shared" si="59"/>
        <v>77.84</v>
      </c>
      <c r="R516" s="13" t="s">
        <v>1377</v>
      </c>
    </row>
    <row r="517" spans="1:18" ht="15" customHeight="1">
      <c r="A517" s="93">
        <v>514</v>
      </c>
      <c r="B517" s="93">
        <v>9</v>
      </c>
      <c r="C517" s="41" t="s">
        <v>1394</v>
      </c>
      <c r="D517" s="83" t="s">
        <v>1395</v>
      </c>
      <c r="E517" s="34" t="s">
        <v>1237</v>
      </c>
      <c r="F517" s="85" t="s">
        <v>1396</v>
      </c>
      <c r="G517" s="84">
        <v>8332</v>
      </c>
      <c r="H517" s="11"/>
      <c r="I517" s="11"/>
      <c r="J517" s="11">
        <v>18.040000000000003</v>
      </c>
      <c r="K517" s="11">
        <v>44</v>
      </c>
      <c r="L517" s="11">
        <v>26.04</v>
      </c>
      <c r="M517" s="11">
        <f>J517+K517+L517</f>
        <v>88.08000000000001</v>
      </c>
      <c r="N517" s="11"/>
      <c r="O517" s="26">
        <v>89.6</v>
      </c>
      <c r="P517" s="11"/>
      <c r="Q517" s="26">
        <v>89.6</v>
      </c>
      <c r="R517" s="13" t="s">
        <v>1377</v>
      </c>
    </row>
    <row r="518" spans="1:18" ht="15" customHeight="1">
      <c r="A518" s="93">
        <v>515</v>
      </c>
      <c r="B518" s="93">
        <v>10</v>
      </c>
      <c r="C518" s="41" t="s">
        <v>1397</v>
      </c>
      <c r="D518" s="83" t="s">
        <v>1398</v>
      </c>
      <c r="E518" s="34" t="s">
        <v>1237</v>
      </c>
      <c r="F518" s="83" t="s">
        <v>1399</v>
      </c>
      <c r="G518" s="84">
        <v>8350</v>
      </c>
      <c r="H518" s="11"/>
      <c r="I518" s="11"/>
      <c r="J518" s="11">
        <v>17.28</v>
      </c>
      <c r="K518" s="11">
        <v>68.8</v>
      </c>
      <c r="L518" s="11"/>
      <c r="M518" s="11">
        <v>86.08</v>
      </c>
      <c r="N518" s="11"/>
      <c r="O518" s="26">
        <v>86.8</v>
      </c>
      <c r="P518" s="11"/>
      <c r="Q518" s="26">
        <v>86.8</v>
      </c>
      <c r="R518" s="13" t="s">
        <v>1377</v>
      </c>
    </row>
    <row r="519" spans="1:18" ht="15" customHeight="1">
      <c r="A519" s="93">
        <v>516</v>
      </c>
      <c r="B519" s="93">
        <v>11</v>
      </c>
      <c r="C519" s="41" t="s">
        <v>1400</v>
      </c>
      <c r="D519" s="83" t="s">
        <v>1401</v>
      </c>
      <c r="E519" s="34" t="s">
        <v>1237</v>
      </c>
      <c r="F519" s="83" t="s">
        <v>1393</v>
      </c>
      <c r="G519" s="84">
        <v>9252</v>
      </c>
      <c r="H519" s="11">
        <v>78.2</v>
      </c>
      <c r="I519" s="11">
        <f>H519*0.4</f>
        <v>31.28</v>
      </c>
      <c r="J519" s="11">
        <v>18.7</v>
      </c>
      <c r="K519" s="11">
        <v>46.3</v>
      </c>
      <c r="L519" s="11">
        <v>28.5</v>
      </c>
      <c r="M519" s="11">
        <f>SUM(J519:L519)</f>
        <v>93.5</v>
      </c>
      <c r="N519" s="11">
        <f>M519*0.6</f>
        <v>56.1</v>
      </c>
      <c r="O519" s="26">
        <v>87.2</v>
      </c>
      <c r="P519" s="26">
        <f>O519*0.6</f>
        <v>52.32</v>
      </c>
      <c r="Q519" s="12">
        <f>I519+P519</f>
        <v>83.6</v>
      </c>
      <c r="R519" s="13" t="s">
        <v>1377</v>
      </c>
    </row>
    <row r="520" spans="1:18" ht="15" customHeight="1">
      <c r="A520" s="93">
        <v>517</v>
      </c>
      <c r="B520" s="93">
        <v>12</v>
      </c>
      <c r="C520" s="41" t="s">
        <v>1402</v>
      </c>
      <c r="D520" s="83" t="s">
        <v>1403</v>
      </c>
      <c r="E520" s="34" t="s">
        <v>1237</v>
      </c>
      <c r="F520" s="83" t="s">
        <v>1404</v>
      </c>
      <c r="G520" s="84">
        <v>9261</v>
      </c>
      <c r="H520" s="11"/>
      <c r="I520" s="11"/>
      <c r="J520" s="11">
        <v>18.34</v>
      </c>
      <c r="K520" s="11">
        <v>44.2</v>
      </c>
      <c r="L520" s="11">
        <v>25.26</v>
      </c>
      <c r="M520" s="11">
        <f>J520+K520+L520</f>
        <v>87.80000000000001</v>
      </c>
      <c r="N520" s="11"/>
      <c r="O520" s="26">
        <v>89.8</v>
      </c>
      <c r="P520" s="11"/>
      <c r="Q520" s="26">
        <v>89.8</v>
      </c>
      <c r="R520" s="13" t="s">
        <v>1377</v>
      </c>
    </row>
    <row r="521" spans="1:18" ht="15" customHeight="1">
      <c r="A521" s="93">
        <v>518</v>
      </c>
      <c r="B521" s="93">
        <v>13</v>
      </c>
      <c r="C521" s="41" t="s">
        <v>1405</v>
      </c>
      <c r="D521" s="83" t="s">
        <v>1406</v>
      </c>
      <c r="E521" s="34" t="s">
        <v>1237</v>
      </c>
      <c r="F521" s="86" t="s">
        <v>1407</v>
      </c>
      <c r="G521" s="84">
        <v>9262</v>
      </c>
      <c r="H521" s="11">
        <v>53.7</v>
      </c>
      <c r="I521" s="11">
        <f>H521*0.4</f>
        <v>21.480000000000004</v>
      </c>
      <c r="J521" s="11">
        <v>16.28</v>
      </c>
      <c r="K521" s="11">
        <v>34.9</v>
      </c>
      <c r="L521" s="11">
        <v>21.9</v>
      </c>
      <c r="M521" s="11">
        <f>SUM(J521:L521)</f>
        <v>73.08</v>
      </c>
      <c r="N521" s="11">
        <f>M521*0.6</f>
        <v>43.848</v>
      </c>
      <c r="O521" s="26">
        <v>82.4</v>
      </c>
      <c r="P521" s="26">
        <f>O521*0.6</f>
        <v>49.440000000000005</v>
      </c>
      <c r="Q521" s="12">
        <f>I521+P521</f>
        <v>70.92000000000002</v>
      </c>
      <c r="R521" s="13" t="s">
        <v>1377</v>
      </c>
    </row>
    <row r="522" spans="1:18" ht="15" customHeight="1">
      <c r="A522" s="93">
        <v>519</v>
      </c>
      <c r="B522" s="93">
        <v>14</v>
      </c>
      <c r="C522" s="41" t="s">
        <v>1408</v>
      </c>
      <c r="D522" s="83" t="s">
        <v>1409</v>
      </c>
      <c r="E522" s="34" t="s">
        <v>1237</v>
      </c>
      <c r="F522" s="85" t="s">
        <v>1396</v>
      </c>
      <c r="G522" s="84">
        <v>9270</v>
      </c>
      <c r="H522" s="11"/>
      <c r="I522" s="11"/>
      <c r="J522" s="11">
        <v>18.2</v>
      </c>
      <c r="K522" s="11">
        <v>45.8</v>
      </c>
      <c r="L522" s="11">
        <v>27.66</v>
      </c>
      <c r="M522" s="11">
        <f aca="true" t="shared" si="60" ref="M522:M545">J522+K522+L522</f>
        <v>91.66</v>
      </c>
      <c r="N522" s="11"/>
      <c r="O522" s="26">
        <v>91.6</v>
      </c>
      <c r="P522" s="11"/>
      <c r="Q522" s="26">
        <v>91.6</v>
      </c>
      <c r="R522" s="13" t="s">
        <v>1377</v>
      </c>
    </row>
    <row r="523" spans="1:18" ht="15" customHeight="1">
      <c r="A523" s="93">
        <v>520</v>
      </c>
      <c r="B523" s="93">
        <v>15</v>
      </c>
      <c r="C523" s="128" t="s">
        <v>1410</v>
      </c>
      <c r="D523" s="129" t="s">
        <v>1411</v>
      </c>
      <c r="E523" s="130" t="s">
        <v>1237</v>
      </c>
      <c r="F523" s="131" t="s">
        <v>1412</v>
      </c>
      <c r="G523" s="132">
        <v>9271</v>
      </c>
      <c r="H523" s="133"/>
      <c r="I523" s="133"/>
      <c r="J523" s="133">
        <v>17.82</v>
      </c>
      <c r="K523" s="133">
        <v>44.6</v>
      </c>
      <c r="L523" s="133">
        <v>26.279999999999998</v>
      </c>
      <c r="M523" s="133">
        <f t="shared" si="60"/>
        <v>88.7</v>
      </c>
      <c r="N523" s="133"/>
      <c r="O523" s="134">
        <v>88.6</v>
      </c>
      <c r="P523" s="133"/>
      <c r="Q523" s="134">
        <v>88.6</v>
      </c>
      <c r="R523" s="120" t="s">
        <v>1377</v>
      </c>
    </row>
    <row r="524" spans="1:18" ht="15" customHeight="1">
      <c r="A524" s="93">
        <v>521</v>
      </c>
      <c r="B524" s="93">
        <v>1</v>
      </c>
      <c r="C524" s="19" t="s">
        <v>1121</v>
      </c>
      <c r="D524" s="13" t="s">
        <v>1122</v>
      </c>
      <c r="E524" s="19" t="s">
        <v>1239</v>
      </c>
      <c r="F524" s="13" t="s">
        <v>224</v>
      </c>
      <c r="G524" s="1" t="s">
        <v>225</v>
      </c>
      <c r="H524" s="11">
        <v>73</v>
      </c>
      <c r="I524" s="11">
        <f aca="true" t="shared" si="61" ref="I524:I537">H524*0.4</f>
        <v>29.200000000000003</v>
      </c>
      <c r="J524" s="11">
        <v>17.52</v>
      </c>
      <c r="K524" s="11">
        <v>73.12</v>
      </c>
      <c r="L524" s="11"/>
      <c r="M524" s="11">
        <f t="shared" si="60"/>
        <v>90.64</v>
      </c>
      <c r="N524" s="11">
        <f aca="true" t="shared" si="62" ref="N524:N537">M524*0.6</f>
        <v>54.384</v>
      </c>
      <c r="O524" s="11"/>
      <c r="P524" s="11"/>
      <c r="Q524" s="11">
        <f aca="true" t="shared" si="63" ref="Q524:Q537">I524+N524</f>
        <v>83.584</v>
      </c>
      <c r="R524" s="17" t="s">
        <v>1413</v>
      </c>
    </row>
    <row r="525" spans="1:18" ht="15" customHeight="1">
      <c r="A525" s="93">
        <v>522</v>
      </c>
      <c r="B525" s="93">
        <v>2</v>
      </c>
      <c r="C525" s="19" t="s">
        <v>1123</v>
      </c>
      <c r="D525" s="13" t="s">
        <v>1124</v>
      </c>
      <c r="E525" s="19" t="s">
        <v>1237</v>
      </c>
      <c r="F525" s="13" t="s">
        <v>230</v>
      </c>
      <c r="G525" s="1" t="s">
        <v>231</v>
      </c>
      <c r="H525" s="11">
        <v>67</v>
      </c>
      <c r="I525" s="11">
        <f t="shared" si="61"/>
        <v>26.8</v>
      </c>
      <c r="J525" s="11">
        <v>16.28</v>
      </c>
      <c r="K525" s="11">
        <v>65.92</v>
      </c>
      <c r="L525" s="11"/>
      <c r="M525" s="11">
        <f t="shared" si="60"/>
        <v>82.2</v>
      </c>
      <c r="N525" s="11">
        <f t="shared" si="62"/>
        <v>49.32</v>
      </c>
      <c r="O525" s="11"/>
      <c r="P525" s="11"/>
      <c r="Q525" s="11">
        <f t="shared" si="63"/>
        <v>76.12</v>
      </c>
      <c r="R525" s="17" t="s">
        <v>1413</v>
      </c>
    </row>
    <row r="526" spans="1:18" ht="15" customHeight="1">
      <c r="A526" s="93">
        <v>523</v>
      </c>
      <c r="B526" s="93">
        <v>3</v>
      </c>
      <c r="C526" s="19" t="s">
        <v>1125</v>
      </c>
      <c r="D526" s="13" t="s">
        <v>1126</v>
      </c>
      <c r="E526" s="19" t="s">
        <v>1237</v>
      </c>
      <c r="F526" s="13" t="s">
        <v>204</v>
      </c>
      <c r="G526" s="1" t="s">
        <v>205</v>
      </c>
      <c r="H526" s="11">
        <v>83.55</v>
      </c>
      <c r="I526" s="11">
        <f t="shared" si="61"/>
        <v>33.42</v>
      </c>
      <c r="J526" s="11">
        <v>16.28</v>
      </c>
      <c r="K526" s="11">
        <v>71.2</v>
      </c>
      <c r="L526" s="11"/>
      <c r="M526" s="11">
        <f t="shared" si="60"/>
        <v>87.48</v>
      </c>
      <c r="N526" s="11">
        <f t="shared" si="62"/>
        <v>52.488</v>
      </c>
      <c r="O526" s="11"/>
      <c r="P526" s="11"/>
      <c r="Q526" s="11">
        <f t="shared" si="63"/>
        <v>85.908</v>
      </c>
      <c r="R526" s="17" t="s">
        <v>1413</v>
      </c>
    </row>
    <row r="527" spans="1:18" ht="15" customHeight="1">
      <c r="A527" s="93">
        <v>524</v>
      </c>
      <c r="B527" s="93">
        <v>4</v>
      </c>
      <c r="C527" s="19" t="s">
        <v>1127</v>
      </c>
      <c r="D527" s="13" t="s">
        <v>1128</v>
      </c>
      <c r="E527" s="19" t="s">
        <v>1237</v>
      </c>
      <c r="F527" s="13" t="s">
        <v>265</v>
      </c>
      <c r="G527" s="1" t="s">
        <v>266</v>
      </c>
      <c r="H527" s="11">
        <v>80.7</v>
      </c>
      <c r="I527" s="11">
        <f t="shared" si="61"/>
        <v>32.28</v>
      </c>
      <c r="J527" s="11">
        <v>16.92</v>
      </c>
      <c r="K527" s="11">
        <v>66.88</v>
      </c>
      <c r="L527" s="11"/>
      <c r="M527" s="11">
        <f t="shared" si="60"/>
        <v>83.8</v>
      </c>
      <c r="N527" s="11">
        <f t="shared" si="62"/>
        <v>50.279999999999994</v>
      </c>
      <c r="O527" s="11"/>
      <c r="P527" s="11"/>
      <c r="Q527" s="11">
        <f t="shared" si="63"/>
        <v>82.56</v>
      </c>
      <c r="R527" s="17" t="s">
        <v>1413</v>
      </c>
    </row>
    <row r="528" spans="1:18" ht="15" customHeight="1">
      <c r="A528" s="93">
        <v>525</v>
      </c>
      <c r="B528" s="93">
        <v>5</v>
      </c>
      <c r="C528" s="19" t="s">
        <v>1129</v>
      </c>
      <c r="D528" s="13" t="s">
        <v>1130</v>
      </c>
      <c r="E528" s="19" t="s">
        <v>1237</v>
      </c>
      <c r="F528" s="13" t="s">
        <v>212</v>
      </c>
      <c r="G528" s="1" t="s">
        <v>213</v>
      </c>
      <c r="H528" s="11">
        <v>83.9</v>
      </c>
      <c r="I528" s="11">
        <f t="shared" si="61"/>
        <v>33.56</v>
      </c>
      <c r="J528" s="11">
        <v>16.44</v>
      </c>
      <c r="K528" s="11">
        <v>68.48</v>
      </c>
      <c r="L528" s="11"/>
      <c r="M528" s="11">
        <f t="shared" si="60"/>
        <v>84.92</v>
      </c>
      <c r="N528" s="11">
        <f t="shared" si="62"/>
        <v>50.952</v>
      </c>
      <c r="O528" s="11"/>
      <c r="P528" s="11"/>
      <c r="Q528" s="11">
        <f t="shared" si="63"/>
        <v>84.512</v>
      </c>
      <c r="R528" s="17" t="s">
        <v>1413</v>
      </c>
    </row>
    <row r="529" spans="1:18" ht="15" customHeight="1">
      <c r="A529" s="93">
        <v>526</v>
      </c>
      <c r="B529" s="93">
        <v>6</v>
      </c>
      <c r="C529" s="19" t="s">
        <v>1131</v>
      </c>
      <c r="D529" s="13" t="s">
        <v>1132</v>
      </c>
      <c r="E529" s="19" t="s">
        <v>1237</v>
      </c>
      <c r="F529" s="13" t="s">
        <v>915</v>
      </c>
      <c r="G529" s="1" t="s">
        <v>916</v>
      </c>
      <c r="H529" s="11">
        <v>80.8</v>
      </c>
      <c r="I529" s="11">
        <f t="shared" si="61"/>
        <v>32.32</v>
      </c>
      <c r="J529" s="11">
        <v>16.84</v>
      </c>
      <c r="K529" s="11">
        <v>41.9</v>
      </c>
      <c r="L529" s="11">
        <v>24.3</v>
      </c>
      <c r="M529" s="11">
        <f t="shared" si="60"/>
        <v>83.03999999999999</v>
      </c>
      <c r="N529" s="11">
        <f t="shared" si="62"/>
        <v>49.82399999999999</v>
      </c>
      <c r="O529" s="11"/>
      <c r="P529" s="11"/>
      <c r="Q529" s="11">
        <f t="shared" si="63"/>
        <v>82.14399999999999</v>
      </c>
      <c r="R529" s="17" t="s">
        <v>1413</v>
      </c>
    </row>
    <row r="530" spans="1:18" ht="15" customHeight="1">
      <c r="A530" s="93">
        <v>527</v>
      </c>
      <c r="B530" s="93">
        <v>7</v>
      </c>
      <c r="C530" s="19" t="s">
        <v>1133</v>
      </c>
      <c r="D530" s="13" t="s">
        <v>1134</v>
      </c>
      <c r="E530" s="19" t="s">
        <v>1237</v>
      </c>
      <c r="F530" s="13" t="s">
        <v>1135</v>
      </c>
      <c r="G530" s="1" t="s">
        <v>1136</v>
      </c>
      <c r="H530" s="11">
        <v>68.4</v>
      </c>
      <c r="I530" s="11">
        <f t="shared" si="61"/>
        <v>27.360000000000003</v>
      </c>
      <c r="J530" s="11">
        <v>15.16</v>
      </c>
      <c r="K530" s="11">
        <v>43.2</v>
      </c>
      <c r="L530" s="11">
        <v>26.46</v>
      </c>
      <c r="M530" s="11">
        <f t="shared" si="60"/>
        <v>84.82</v>
      </c>
      <c r="N530" s="11">
        <f t="shared" si="62"/>
        <v>50.891999999999996</v>
      </c>
      <c r="O530" s="11"/>
      <c r="P530" s="11"/>
      <c r="Q530" s="11">
        <f t="shared" si="63"/>
        <v>78.252</v>
      </c>
      <c r="R530" s="17" t="s">
        <v>1413</v>
      </c>
    </row>
    <row r="531" spans="1:18" ht="15" customHeight="1">
      <c r="A531" s="93">
        <v>528</v>
      </c>
      <c r="B531" s="93">
        <v>8</v>
      </c>
      <c r="C531" s="19" t="s">
        <v>1137</v>
      </c>
      <c r="D531" s="13" t="s">
        <v>1138</v>
      </c>
      <c r="E531" s="19" t="s">
        <v>1239</v>
      </c>
      <c r="F531" s="13" t="s">
        <v>1139</v>
      </c>
      <c r="G531" s="1" t="s">
        <v>1140</v>
      </c>
      <c r="H531" s="11">
        <v>71.5</v>
      </c>
      <c r="I531" s="11">
        <f t="shared" si="61"/>
        <v>28.6</v>
      </c>
      <c r="J531" s="11">
        <v>15.12</v>
      </c>
      <c r="K531" s="11">
        <v>39.3</v>
      </c>
      <c r="L531" s="11">
        <v>24.12</v>
      </c>
      <c r="M531" s="11">
        <f t="shared" si="60"/>
        <v>78.53999999999999</v>
      </c>
      <c r="N531" s="11">
        <f t="shared" si="62"/>
        <v>47.123999999999995</v>
      </c>
      <c r="O531" s="11"/>
      <c r="P531" s="11"/>
      <c r="Q531" s="11">
        <f t="shared" si="63"/>
        <v>75.72399999999999</v>
      </c>
      <c r="R531" s="17" t="s">
        <v>1413</v>
      </c>
    </row>
    <row r="532" spans="1:18" ht="15" customHeight="1">
      <c r="A532" s="93">
        <v>529</v>
      </c>
      <c r="B532" s="93">
        <v>9</v>
      </c>
      <c r="C532" s="19" t="s">
        <v>1141</v>
      </c>
      <c r="D532" s="13" t="s">
        <v>1142</v>
      </c>
      <c r="E532" s="19" t="s">
        <v>1237</v>
      </c>
      <c r="F532" s="13" t="s">
        <v>1139</v>
      </c>
      <c r="G532" s="1" t="s">
        <v>1140</v>
      </c>
      <c r="H532" s="11">
        <v>61.5</v>
      </c>
      <c r="I532" s="11">
        <f t="shared" si="61"/>
        <v>24.6</v>
      </c>
      <c r="J532" s="11">
        <v>13.36</v>
      </c>
      <c r="K532" s="11">
        <v>38.2</v>
      </c>
      <c r="L532" s="11">
        <v>23.58</v>
      </c>
      <c r="M532" s="11">
        <f t="shared" si="60"/>
        <v>75.14</v>
      </c>
      <c r="N532" s="11">
        <f t="shared" si="62"/>
        <v>45.083999999999996</v>
      </c>
      <c r="O532" s="11"/>
      <c r="P532" s="11"/>
      <c r="Q532" s="11">
        <f t="shared" si="63"/>
        <v>69.684</v>
      </c>
      <c r="R532" s="17" t="s">
        <v>1413</v>
      </c>
    </row>
    <row r="533" spans="1:18" ht="15" customHeight="1">
      <c r="A533" s="93">
        <v>530</v>
      </c>
      <c r="B533" s="93">
        <v>10</v>
      </c>
      <c r="C533" s="19" t="s">
        <v>1143</v>
      </c>
      <c r="D533" s="13" t="s">
        <v>1144</v>
      </c>
      <c r="E533" s="19" t="s">
        <v>1237</v>
      </c>
      <c r="F533" s="13" t="s">
        <v>224</v>
      </c>
      <c r="G533" s="1" t="s">
        <v>285</v>
      </c>
      <c r="H533" s="11">
        <v>73.1</v>
      </c>
      <c r="I533" s="11">
        <f t="shared" si="61"/>
        <v>29.24</v>
      </c>
      <c r="J533" s="11">
        <v>16.64</v>
      </c>
      <c r="K533" s="11">
        <v>64.8</v>
      </c>
      <c r="L533" s="11"/>
      <c r="M533" s="11">
        <f t="shared" si="60"/>
        <v>81.44</v>
      </c>
      <c r="N533" s="11">
        <f t="shared" si="62"/>
        <v>48.864</v>
      </c>
      <c r="O533" s="11"/>
      <c r="P533" s="11"/>
      <c r="Q533" s="11">
        <f t="shared" si="63"/>
        <v>78.104</v>
      </c>
      <c r="R533" s="17" t="s">
        <v>1413</v>
      </c>
    </row>
    <row r="534" spans="1:18" ht="15" customHeight="1">
      <c r="A534" s="93">
        <v>531</v>
      </c>
      <c r="B534" s="93">
        <v>11</v>
      </c>
      <c r="C534" s="19" t="s">
        <v>1145</v>
      </c>
      <c r="D534" s="13" t="s">
        <v>1146</v>
      </c>
      <c r="E534" s="19" t="s">
        <v>1239</v>
      </c>
      <c r="F534" s="13" t="s">
        <v>224</v>
      </c>
      <c r="G534" s="1" t="s">
        <v>285</v>
      </c>
      <c r="H534" s="11">
        <v>69.2</v>
      </c>
      <c r="I534" s="11">
        <f t="shared" si="61"/>
        <v>27.680000000000003</v>
      </c>
      <c r="J534" s="11">
        <v>16.64</v>
      </c>
      <c r="K534" s="11">
        <v>64.96</v>
      </c>
      <c r="L534" s="11"/>
      <c r="M534" s="11">
        <f t="shared" si="60"/>
        <v>81.6</v>
      </c>
      <c r="N534" s="11">
        <f t="shared" si="62"/>
        <v>48.959999999999994</v>
      </c>
      <c r="O534" s="11"/>
      <c r="P534" s="11"/>
      <c r="Q534" s="11">
        <f t="shared" si="63"/>
        <v>76.64</v>
      </c>
      <c r="R534" s="17" t="s">
        <v>1413</v>
      </c>
    </row>
    <row r="535" spans="1:18" ht="15" customHeight="1">
      <c r="A535" s="93">
        <v>532</v>
      </c>
      <c r="B535" s="93">
        <v>12</v>
      </c>
      <c r="C535" s="19" t="s">
        <v>1147</v>
      </c>
      <c r="D535" s="13" t="s">
        <v>1148</v>
      </c>
      <c r="E535" s="19" t="s">
        <v>1239</v>
      </c>
      <c r="F535" s="13" t="s">
        <v>230</v>
      </c>
      <c r="G535" s="1" t="s">
        <v>290</v>
      </c>
      <c r="H535" s="11">
        <v>70.2</v>
      </c>
      <c r="I535" s="11">
        <f t="shared" si="61"/>
        <v>28.080000000000002</v>
      </c>
      <c r="J535" s="11">
        <v>16.8</v>
      </c>
      <c r="K535" s="11">
        <v>71.68</v>
      </c>
      <c r="L535" s="11"/>
      <c r="M535" s="11">
        <f t="shared" si="60"/>
        <v>88.48</v>
      </c>
      <c r="N535" s="11">
        <f t="shared" si="62"/>
        <v>53.088</v>
      </c>
      <c r="O535" s="11"/>
      <c r="P535" s="11"/>
      <c r="Q535" s="11">
        <f t="shared" si="63"/>
        <v>81.168</v>
      </c>
      <c r="R535" s="17" t="s">
        <v>1413</v>
      </c>
    </row>
    <row r="536" spans="1:18" ht="15" customHeight="1">
      <c r="A536" s="93">
        <v>533</v>
      </c>
      <c r="B536" s="93">
        <v>13</v>
      </c>
      <c r="C536" s="19" t="s">
        <v>1149</v>
      </c>
      <c r="D536" s="13" t="s">
        <v>1150</v>
      </c>
      <c r="E536" s="19" t="s">
        <v>1237</v>
      </c>
      <c r="F536" s="13" t="s">
        <v>204</v>
      </c>
      <c r="G536" s="1" t="s">
        <v>295</v>
      </c>
      <c r="H536" s="11">
        <v>83.65</v>
      </c>
      <c r="I536" s="11">
        <f t="shared" si="61"/>
        <v>33.46</v>
      </c>
      <c r="J536" s="11">
        <v>16.96</v>
      </c>
      <c r="K536" s="11">
        <v>67.84</v>
      </c>
      <c r="L536" s="11"/>
      <c r="M536" s="11">
        <f t="shared" si="60"/>
        <v>84.80000000000001</v>
      </c>
      <c r="N536" s="11">
        <f t="shared" si="62"/>
        <v>50.88</v>
      </c>
      <c r="O536" s="11"/>
      <c r="P536" s="11"/>
      <c r="Q536" s="11">
        <f t="shared" si="63"/>
        <v>84.34</v>
      </c>
      <c r="R536" s="17" t="s">
        <v>1413</v>
      </c>
    </row>
    <row r="537" spans="1:18" ht="15" customHeight="1">
      <c r="A537" s="93">
        <v>534</v>
      </c>
      <c r="B537" s="93">
        <v>14</v>
      </c>
      <c r="C537" s="19" t="s">
        <v>1151</v>
      </c>
      <c r="D537" s="13" t="s">
        <v>652</v>
      </c>
      <c r="E537" s="19" t="s">
        <v>1237</v>
      </c>
      <c r="F537" s="13" t="s">
        <v>204</v>
      </c>
      <c r="G537" s="1" t="s">
        <v>295</v>
      </c>
      <c r="H537" s="11">
        <v>82.7</v>
      </c>
      <c r="I537" s="11">
        <f t="shared" si="61"/>
        <v>33.080000000000005</v>
      </c>
      <c r="J537" s="11">
        <v>16.64</v>
      </c>
      <c r="K537" s="11">
        <v>66.08</v>
      </c>
      <c r="L537" s="11"/>
      <c r="M537" s="11">
        <f t="shared" si="60"/>
        <v>82.72</v>
      </c>
      <c r="N537" s="11">
        <f t="shared" si="62"/>
        <v>49.632</v>
      </c>
      <c r="O537" s="11"/>
      <c r="P537" s="11"/>
      <c r="Q537" s="11">
        <f t="shared" si="63"/>
        <v>82.712</v>
      </c>
      <c r="R537" s="17" t="s">
        <v>1413</v>
      </c>
    </row>
    <row r="538" spans="1:18" ht="15" customHeight="1">
      <c r="A538" s="93">
        <v>535</v>
      </c>
      <c r="B538" s="93">
        <v>15</v>
      </c>
      <c r="C538" s="19" t="s">
        <v>1152</v>
      </c>
      <c r="D538" s="13" t="s">
        <v>1153</v>
      </c>
      <c r="E538" s="19" t="s">
        <v>1237</v>
      </c>
      <c r="F538" s="13" t="s">
        <v>915</v>
      </c>
      <c r="G538" s="1" t="s">
        <v>1154</v>
      </c>
      <c r="H538" s="11"/>
      <c r="I538" s="11"/>
      <c r="J538" s="11">
        <v>17.08</v>
      </c>
      <c r="K538" s="11">
        <v>46.3</v>
      </c>
      <c r="L538" s="11">
        <v>27.78</v>
      </c>
      <c r="M538" s="11">
        <f t="shared" si="60"/>
        <v>91.16</v>
      </c>
      <c r="N538" s="11"/>
      <c r="O538" s="11"/>
      <c r="P538" s="11"/>
      <c r="Q538" s="11">
        <v>91.16</v>
      </c>
      <c r="R538" s="17" t="s">
        <v>1413</v>
      </c>
    </row>
    <row r="539" spans="1:18" ht="15" customHeight="1">
      <c r="A539" s="93">
        <v>536</v>
      </c>
      <c r="B539" s="93">
        <v>16</v>
      </c>
      <c r="C539" s="19" t="s">
        <v>1155</v>
      </c>
      <c r="D539" s="13" t="s">
        <v>1156</v>
      </c>
      <c r="E539" s="19" t="s">
        <v>1237</v>
      </c>
      <c r="F539" s="13" t="s">
        <v>915</v>
      </c>
      <c r="G539" s="1" t="s">
        <v>1154</v>
      </c>
      <c r="H539" s="11"/>
      <c r="I539" s="11"/>
      <c r="J539" s="11">
        <v>17</v>
      </c>
      <c r="K539" s="11">
        <v>45.2</v>
      </c>
      <c r="L539" s="11">
        <v>27.24</v>
      </c>
      <c r="M539" s="11">
        <f t="shared" si="60"/>
        <v>89.44</v>
      </c>
      <c r="N539" s="11"/>
      <c r="O539" s="11"/>
      <c r="P539" s="11"/>
      <c r="Q539" s="11">
        <v>89.44</v>
      </c>
      <c r="R539" s="17" t="s">
        <v>1413</v>
      </c>
    </row>
    <row r="540" spans="1:18" ht="15" customHeight="1">
      <c r="A540" s="93">
        <v>537</v>
      </c>
      <c r="B540" s="93">
        <v>17</v>
      </c>
      <c r="C540" s="19" t="s">
        <v>1157</v>
      </c>
      <c r="D540" s="13" t="s">
        <v>1158</v>
      </c>
      <c r="E540" s="19" t="s">
        <v>1237</v>
      </c>
      <c r="F540" s="13" t="s">
        <v>166</v>
      </c>
      <c r="G540" s="1" t="s">
        <v>1159</v>
      </c>
      <c r="H540" s="11"/>
      <c r="I540" s="11"/>
      <c r="J540" s="11">
        <v>17.56</v>
      </c>
      <c r="K540" s="11">
        <v>46.7</v>
      </c>
      <c r="L540" s="11">
        <v>27.36</v>
      </c>
      <c r="M540" s="11">
        <f t="shared" si="60"/>
        <v>91.62</v>
      </c>
      <c r="N540" s="11"/>
      <c r="O540" s="11"/>
      <c r="P540" s="11"/>
      <c r="Q540" s="11">
        <v>91.62</v>
      </c>
      <c r="R540" s="17" t="s">
        <v>1413</v>
      </c>
    </row>
    <row r="541" spans="1:18" ht="15" customHeight="1">
      <c r="A541" s="93">
        <v>538</v>
      </c>
      <c r="B541" s="93">
        <v>18</v>
      </c>
      <c r="C541" s="19" t="s">
        <v>1160</v>
      </c>
      <c r="D541" s="13" t="s">
        <v>1161</v>
      </c>
      <c r="E541" s="19" t="s">
        <v>1239</v>
      </c>
      <c r="F541" s="13" t="s">
        <v>1162</v>
      </c>
      <c r="G541" s="1" t="s">
        <v>1163</v>
      </c>
      <c r="H541" s="11"/>
      <c r="I541" s="11"/>
      <c r="J541" s="11">
        <v>17.36</v>
      </c>
      <c r="K541" s="11">
        <v>46.6</v>
      </c>
      <c r="L541" s="11">
        <v>26.94</v>
      </c>
      <c r="M541" s="11">
        <f t="shared" si="60"/>
        <v>90.9</v>
      </c>
      <c r="N541" s="11"/>
      <c r="O541" s="11"/>
      <c r="P541" s="11"/>
      <c r="Q541" s="11">
        <v>90.9</v>
      </c>
      <c r="R541" s="17" t="s">
        <v>1413</v>
      </c>
    </row>
    <row r="542" spans="1:18" ht="15" customHeight="1">
      <c r="A542" s="93">
        <v>539</v>
      </c>
      <c r="B542" s="93">
        <v>19</v>
      </c>
      <c r="C542" s="19" t="s">
        <v>1164</v>
      </c>
      <c r="D542" s="13" t="s">
        <v>1165</v>
      </c>
      <c r="E542" s="19" t="s">
        <v>1237</v>
      </c>
      <c r="F542" s="13" t="s">
        <v>1166</v>
      </c>
      <c r="G542" s="1" t="s">
        <v>1167</v>
      </c>
      <c r="H542" s="11">
        <v>68.3</v>
      </c>
      <c r="I542" s="11">
        <f aca="true" t="shared" si="64" ref="I542:I547">H542*0.4</f>
        <v>27.32</v>
      </c>
      <c r="J542" s="11">
        <v>17.16</v>
      </c>
      <c r="K542" s="11">
        <v>41.6</v>
      </c>
      <c r="L542" s="11">
        <v>25.92</v>
      </c>
      <c r="M542" s="11">
        <f t="shared" si="60"/>
        <v>84.68</v>
      </c>
      <c r="N542" s="11">
        <f aca="true" t="shared" si="65" ref="N542:N547">M542*0.6</f>
        <v>50.808</v>
      </c>
      <c r="O542" s="11"/>
      <c r="P542" s="11"/>
      <c r="Q542" s="11">
        <f aca="true" t="shared" si="66" ref="Q542:Q547">I542+N542</f>
        <v>78.128</v>
      </c>
      <c r="R542" s="17" t="s">
        <v>1413</v>
      </c>
    </row>
    <row r="543" spans="1:18" ht="15" customHeight="1">
      <c r="A543" s="93">
        <v>540</v>
      </c>
      <c r="B543" s="93">
        <v>20</v>
      </c>
      <c r="C543" s="19" t="s">
        <v>1168</v>
      </c>
      <c r="D543" s="13" t="s">
        <v>1169</v>
      </c>
      <c r="E543" s="19" t="s">
        <v>1239</v>
      </c>
      <c r="F543" s="13" t="s">
        <v>216</v>
      </c>
      <c r="G543" s="1" t="s">
        <v>390</v>
      </c>
      <c r="H543" s="11">
        <v>67.8</v>
      </c>
      <c r="I543" s="11">
        <f t="shared" si="64"/>
        <v>27.12</v>
      </c>
      <c r="J543" s="11">
        <v>17.44</v>
      </c>
      <c r="K543" s="11">
        <v>43</v>
      </c>
      <c r="L543" s="11">
        <v>25.8</v>
      </c>
      <c r="M543" s="11">
        <f t="shared" si="60"/>
        <v>86.24</v>
      </c>
      <c r="N543" s="11">
        <f t="shared" si="65"/>
        <v>51.74399999999999</v>
      </c>
      <c r="O543" s="11"/>
      <c r="P543" s="11"/>
      <c r="Q543" s="11">
        <f t="shared" si="66"/>
        <v>78.86399999999999</v>
      </c>
      <c r="R543" s="17" t="s">
        <v>1413</v>
      </c>
    </row>
    <row r="544" spans="1:18" ht="15" customHeight="1">
      <c r="A544" s="93">
        <v>541</v>
      </c>
      <c r="B544" s="93">
        <v>21</v>
      </c>
      <c r="C544" s="19" t="s">
        <v>1170</v>
      </c>
      <c r="D544" s="13" t="s">
        <v>1171</v>
      </c>
      <c r="E544" s="19" t="s">
        <v>1239</v>
      </c>
      <c r="F544" s="13" t="s">
        <v>339</v>
      </c>
      <c r="G544" s="1" t="s">
        <v>532</v>
      </c>
      <c r="H544" s="11">
        <v>39.2</v>
      </c>
      <c r="I544" s="11">
        <f t="shared" si="64"/>
        <v>15.680000000000001</v>
      </c>
      <c r="J544" s="11">
        <v>16.04</v>
      </c>
      <c r="K544" s="11">
        <v>38.5</v>
      </c>
      <c r="L544" s="11">
        <v>24.06</v>
      </c>
      <c r="M544" s="11">
        <f t="shared" si="60"/>
        <v>78.6</v>
      </c>
      <c r="N544" s="11">
        <f t="shared" si="65"/>
        <v>47.16</v>
      </c>
      <c r="O544" s="11"/>
      <c r="P544" s="11"/>
      <c r="Q544" s="11">
        <f t="shared" si="66"/>
        <v>62.839999999999996</v>
      </c>
      <c r="R544" s="17" t="s">
        <v>1413</v>
      </c>
    </row>
    <row r="545" spans="1:18" ht="15" customHeight="1">
      <c r="A545" s="93">
        <v>542</v>
      </c>
      <c r="B545" s="93">
        <v>22</v>
      </c>
      <c r="C545" s="19" t="s">
        <v>1172</v>
      </c>
      <c r="D545" s="13" t="s">
        <v>1173</v>
      </c>
      <c r="E545" s="19" t="s">
        <v>1237</v>
      </c>
      <c r="F545" s="13" t="s">
        <v>180</v>
      </c>
      <c r="G545" s="1" t="s">
        <v>602</v>
      </c>
      <c r="H545" s="11">
        <v>60.6</v>
      </c>
      <c r="I545" s="11">
        <f t="shared" si="64"/>
        <v>24.240000000000002</v>
      </c>
      <c r="J545" s="11">
        <v>17.04</v>
      </c>
      <c r="K545" s="11">
        <v>42.4</v>
      </c>
      <c r="L545" s="11">
        <v>24.12</v>
      </c>
      <c r="M545" s="11">
        <f t="shared" si="60"/>
        <v>83.56</v>
      </c>
      <c r="N545" s="11">
        <f t="shared" si="65"/>
        <v>50.136</v>
      </c>
      <c r="O545" s="11"/>
      <c r="P545" s="11"/>
      <c r="Q545" s="11">
        <f t="shared" si="66"/>
        <v>74.376</v>
      </c>
      <c r="R545" s="17" t="s">
        <v>1413</v>
      </c>
    </row>
    <row r="546" spans="1:18" ht="15" customHeight="1">
      <c r="A546" s="93">
        <v>543</v>
      </c>
      <c r="B546" s="93">
        <v>1</v>
      </c>
      <c r="C546" s="5" t="s">
        <v>1174</v>
      </c>
      <c r="D546" s="6" t="s">
        <v>1175</v>
      </c>
      <c r="E546" s="15" t="s">
        <v>5</v>
      </c>
      <c r="F546" s="8" t="s">
        <v>1176</v>
      </c>
      <c r="G546" s="9" t="s">
        <v>1177</v>
      </c>
      <c r="H546" s="16">
        <v>73</v>
      </c>
      <c r="I546" s="11">
        <f t="shared" si="64"/>
        <v>29.200000000000003</v>
      </c>
      <c r="J546" s="11">
        <v>16.96</v>
      </c>
      <c r="K546" s="11">
        <v>41.8</v>
      </c>
      <c r="L546" s="11">
        <v>24.48</v>
      </c>
      <c r="M546" s="11">
        <f>SUM(J546:L546)</f>
        <v>83.24</v>
      </c>
      <c r="N546" s="11">
        <f t="shared" si="65"/>
        <v>49.943999999999996</v>
      </c>
      <c r="O546" s="11"/>
      <c r="P546" s="11"/>
      <c r="Q546" s="12">
        <f t="shared" si="66"/>
        <v>79.144</v>
      </c>
      <c r="R546" s="17" t="s">
        <v>1414</v>
      </c>
    </row>
    <row r="547" spans="1:18" ht="15" customHeight="1">
      <c r="A547" s="93">
        <v>544</v>
      </c>
      <c r="B547" s="93">
        <v>2</v>
      </c>
      <c r="C547" s="5" t="s">
        <v>1178</v>
      </c>
      <c r="D547" s="6" t="s">
        <v>1179</v>
      </c>
      <c r="E547" s="15" t="s">
        <v>5</v>
      </c>
      <c r="F547" s="8" t="s">
        <v>1176</v>
      </c>
      <c r="G547" s="9" t="s">
        <v>1177</v>
      </c>
      <c r="H547" s="16">
        <v>65.4</v>
      </c>
      <c r="I547" s="11">
        <f t="shared" si="64"/>
        <v>26.160000000000004</v>
      </c>
      <c r="J547" s="11">
        <v>16.88</v>
      </c>
      <c r="K547" s="11">
        <v>42.5</v>
      </c>
      <c r="L547" s="11">
        <v>24.84</v>
      </c>
      <c r="M547" s="11">
        <f>SUM(J547:L547)</f>
        <v>84.22</v>
      </c>
      <c r="N547" s="11">
        <f t="shared" si="65"/>
        <v>50.532</v>
      </c>
      <c r="O547" s="11"/>
      <c r="P547" s="11"/>
      <c r="Q547" s="12">
        <f t="shared" si="66"/>
        <v>76.69200000000001</v>
      </c>
      <c r="R547" s="17" t="s">
        <v>1414</v>
      </c>
    </row>
    <row r="548" spans="1:18" s="78" customFormat="1" ht="15" customHeight="1">
      <c r="A548" s="93">
        <v>545</v>
      </c>
      <c r="B548" s="93">
        <v>1</v>
      </c>
      <c r="C548" s="64" t="s">
        <v>1180</v>
      </c>
      <c r="D548" s="6" t="s">
        <v>1181</v>
      </c>
      <c r="E548" s="15" t="s">
        <v>5</v>
      </c>
      <c r="F548" s="65" t="s">
        <v>275</v>
      </c>
      <c r="G548" s="2">
        <v>8110</v>
      </c>
      <c r="H548" s="11">
        <v>57.9</v>
      </c>
      <c r="I548" s="11">
        <v>23.16</v>
      </c>
      <c r="J548" s="11">
        <v>17.36</v>
      </c>
      <c r="K548" s="11">
        <v>43.1</v>
      </c>
      <c r="L548" s="11">
        <v>29.34</v>
      </c>
      <c r="M548" s="11">
        <v>89.8</v>
      </c>
      <c r="N548" s="11">
        <v>53.88</v>
      </c>
      <c r="O548" s="11"/>
      <c r="P548" s="11"/>
      <c r="Q548" s="12">
        <v>77.04</v>
      </c>
      <c r="R548" s="13" t="s">
        <v>1415</v>
      </c>
    </row>
    <row r="549" spans="1:18" s="78" customFormat="1" ht="15" customHeight="1">
      <c r="A549" s="93">
        <v>546</v>
      </c>
      <c r="B549" s="93">
        <v>2</v>
      </c>
      <c r="C549" s="64" t="s">
        <v>1182</v>
      </c>
      <c r="D549" s="6" t="s">
        <v>1183</v>
      </c>
      <c r="E549" s="15" t="s">
        <v>5</v>
      </c>
      <c r="F549" s="8" t="s">
        <v>1416</v>
      </c>
      <c r="G549" s="9">
        <v>8134</v>
      </c>
      <c r="H549" s="11">
        <v>44.2</v>
      </c>
      <c r="I549" s="11">
        <v>17.68</v>
      </c>
      <c r="J549" s="11">
        <v>17.52</v>
      </c>
      <c r="K549" s="11">
        <v>47.7</v>
      </c>
      <c r="L549" s="11">
        <v>28.26</v>
      </c>
      <c r="M549" s="11">
        <v>93.48</v>
      </c>
      <c r="N549" s="11">
        <v>56.09</v>
      </c>
      <c r="O549" s="11"/>
      <c r="P549" s="11"/>
      <c r="Q549" s="12">
        <v>73.77</v>
      </c>
      <c r="R549" s="13" t="s">
        <v>1415</v>
      </c>
    </row>
    <row r="550" spans="1:18" s="78" customFormat="1" ht="15" customHeight="1">
      <c r="A550" s="93">
        <v>547</v>
      </c>
      <c r="B550" s="93">
        <v>3</v>
      </c>
      <c r="C550" s="135" t="s">
        <v>1184</v>
      </c>
      <c r="D550" s="136" t="s">
        <v>1185</v>
      </c>
      <c r="E550" s="137" t="s">
        <v>5</v>
      </c>
      <c r="F550" s="138" t="s">
        <v>1417</v>
      </c>
      <c r="G550" s="139">
        <v>8128</v>
      </c>
      <c r="H550" s="133"/>
      <c r="I550" s="133"/>
      <c r="J550" s="133">
        <v>17.4</v>
      </c>
      <c r="K550" s="133">
        <v>44.6</v>
      </c>
      <c r="L550" s="133">
        <v>28.56</v>
      </c>
      <c r="M550" s="133">
        <v>90.56</v>
      </c>
      <c r="N550" s="133"/>
      <c r="O550" s="133"/>
      <c r="P550" s="133"/>
      <c r="Q550" s="140">
        <v>90.56</v>
      </c>
      <c r="R550" s="13" t="s">
        <v>1415</v>
      </c>
    </row>
    <row r="551" spans="1:18" ht="15" customHeight="1">
      <c r="A551" s="93">
        <v>548</v>
      </c>
      <c r="B551" s="93">
        <v>1</v>
      </c>
      <c r="C551" s="87" t="s">
        <v>1418</v>
      </c>
      <c r="D551" s="65" t="s">
        <v>1186</v>
      </c>
      <c r="E551" s="15" t="s">
        <v>5</v>
      </c>
      <c r="F551" s="65" t="s">
        <v>1187</v>
      </c>
      <c r="G551" s="2">
        <v>8250</v>
      </c>
      <c r="H551" s="11">
        <v>64.8</v>
      </c>
      <c r="I551" s="11">
        <v>25.92</v>
      </c>
      <c r="J551" s="11">
        <v>18.06</v>
      </c>
      <c r="K551" s="11">
        <v>70.32</v>
      </c>
      <c r="L551" s="11"/>
      <c r="M551" s="11">
        <v>88.38</v>
      </c>
      <c r="N551" s="11">
        <v>53.02</v>
      </c>
      <c r="O551" s="11"/>
      <c r="P551" s="11"/>
      <c r="Q551" s="12">
        <v>78.94</v>
      </c>
      <c r="R551" s="17" t="s">
        <v>1419</v>
      </c>
    </row>
    <row r="552" spans="1:18" ht="15" customHeight="1">
      <c r="A552" s="93">
        <v>549</v>
      </c>
      <c r="B552" s="93">
        <v>1</v>
      </c>
      <c r="C552" s="5" t="s">
        <v>1188</v>
      </c>
      <c r="D552" s="6" t="s">
        <v>1189</v>
      </c>
      <c r="E552" s="19" t="s">
        <v>1239</v>
      </c>
      <c r="F552" s="6" t="s">
        <v>1190</v>
      </c>
      <c r="G552" s="9" t="s">
        <v>1191</v>
      </c>
      <c r="H552" s="10"/>
      <c r="I552" s="141"/>
      <c r="J552" s="11">
        <v>17.64</v>
      </c>
      <c r="K552" s="11"/>
      <c r="L552" s="11">
        <v>73.44</v>
      </c>
      <c r="M552" s="11">
        <v>91.08</v>
      </c>
      <c r="N552" s="133"/>
      <c r="O552" s="11"/>
      <c r="P552" s="11"/>
      <c r="Q552" s="12">
        <v>91.08</v>
      </c>
      <c r="R552" s="142" t="s">
        <v>1420</v>
      </c>
    </row>
    <row r="553" spans="1:18" ht="15" customHeight="1">
      <c r="A553" s="93">
        <v>550</v>
      </c>
      <c r="B553" s="93">
        <v>2</v>
      </c>
      <c r="C553" s="5" t="s">
        <v>1192</v>
      </c>
      <c r="D553" s="6" t="s">
        <v>1193</v>
      </c>
      <c r="E553" s="19" t="s">
        <v>1237</v>
      </c>
      <c r="F553" s="6" t="s">
        <v>605</v>
      </c>
      <c r="G553" s="9" t="s">
        <v>606</v>
      </c>
      <c r="H553" s="10">
        <v>75.8</v>
      </c>
      <c r="I553" s="141">
        <f>H553*0.4</f>
        <v>30.32</v>
      </c>
      <c r="J553" s="11">
        <v>18.04</v>
      </c>
      <c r="K553" s="11"/>
      <c r="L553" s="11">
        <v>64.16</v>
      </c>
      <c r="M553" s="11">
        <v>82.2</v>
      </c>
      <c r="N553" s="11">
        <v>49.32</v>
      </c>
      <c r="O553" s="110"/>
      <c r="P553" s="11"/>
      <c r="Q553" s="12">
        <v>79.64</v>
      </c>
      <c r="R553" s="142" t="s">
        <v>1420</v>
      </c>
    </row>
    <row r="554" spans="1:18" ht="15" customHeight="1">
      <c r="A554" s="93">
        <v>551</v>
      </c>
      <c r="B554" s="93">
        <v>3</v>
      </c>
      <c r="C554" s="5" t="s">
        <v>1194</v>
      </c>
      <c r="D554" s="6" t="s">
        <v>1195</v>
      </c>
      <c r="E554" s="19" t="s">
        <v>1237</v>
      </c>
      <c r="F554" s="8" t="s">
        <v>1196</v>
      </c>
      <c r="G554" s="9" t="s">
        <v>1197</v>
      </c>
      <c r="H554" s="16">
        <v>57.7</v>
      </c>
      <c r="I554" s="141">
        <f>H554*0.4</f>
        <v>23.080000000000002</v>
      </c>
      <c r="J554" s="11">
        <v>85.4</v>
      </c>
      <c r="K554" s="11"/>
      <c r="L554" s="11"/>
      <c r="M554" s="11">
        <v>85.4</v>
      </c>
      <c r="N554" s="11">
        <v>51.24</v>
      </c>
      <c r="O554" s="110"/>
      <c r="P554" s="11"/>
      <c r="Q554" s="12">
        <v>74.6</v>
      </c>
      <c r="R554" s="142" t="s">
        <v>1420</v>
      </c>
    </row>
    <row r="555" spans="1:18" ht="15" customHeight="1">
      <c r="A555" s="93">
        <v>552</v>
      </c>
      <c r="B555" s="93">
        <v>1</v>
      </c>
      <c r="C555" s="15" t="s">
        <v>1198</v>
      </c>
      <c r="D555" s="65" t="s">
        <v>1199</v>
      </c>
      <c r="E555" s="15" t="s">
        <v>5</v>
      </c>
      <c r="F555" s="65" t="s">
        <v>1421</v>
      </c>
      <c r="G555" s="2" t="s">
        <v>1200</v>
      </c>
      <c r="H555" s="88">
        <v>74.4</v>
      </c>
      <c r="I555" s="88">
        <f aca="true" t="shared" si="67" ref="I555:I564">ROUND(H555*0.4,2)</f>
        <v>29.76</v>
      </c>
      <c r="J555" s="88">
        <v>17.712</v>
      </c>
      <c r="K555" s="89"/>
      <c r="L555" s="88">
        <v>60.464</v>
      </c>
      <c r="M555" s="88">
        <f>J555+L555</f>
        <v>78.176</v>
      </c>
      <c r="N555" s="88">
        <f aca="true" t="shared" si="68" ref="N555:N564">ROUND(M555*0.6,2)</f>
        <v>46.91</v>
      </c>
      <c r="O555" s="11"/>
      <c r="P555" s="11"/>
      <c r="Q555" s="12">
        <f aca="true" t="shared" si="69" ref="Q555:Q564">I555+N555</f>
        <v>76.67</v>
      </c>
      <c r="R555" s="17" t="s">
        <v>1422</v>
      </c>
    </row>
    <row r="556" spans="1:18" ht="15" customHeight="1">
      <c r="A556" s="93">
        <v>553</v>
      </c>
      <c r="B556" s="93">
        <v>2</v>
      </c>
      <c r="C556" s="5" t="s">
        <v>1201</v>
      </c>
      <c r="D556" s="6" t="s">
        <v>1202</v>
      </c>
      <c r="E556" s="15" t="s">
        <v>5</v>
      </c>
      <c r="F556" s="8" t="s">
        <v>1423</v>
      </c>
      <c r="G556" s="9" t="s">
        <v>1203</v>
      </c>
      <c r="H556" s="88">
        <v>71.4</v>
      </c>
      <c r="I556" s="88">
        <f t="shared" si="67"/>
        <v>28.56</v>
      </c>
      <c r="J556" s="11">
        <v>17.44</v>
      </c>
      <c r="K556" s="11"/>
      <c r="L556" s="88">
        <v>75.7</v>
      </c>
      <c r="M556" s="88">
        <f>J556+L556</f>
        <v>93.14</v>
      </c>
      <c r="N556" s="11">
        <f t="shared" si="68"/>
        <v>55.88</v>
      </c>
      <c r="O556" s="11"/>
      <c r="P556" s="11"/>
      <c r="Q556" s="12">
        <f t="shared" si="69"/>
        <v>84.44</v>
      </c>
      <c r="R556" s="17" t="s">
        <v>1422</v>
      </c>
    </row>
    <row r="557" spans="1:18" ht="15" customHeight="1">
      <c r="A557" s="93">
        <v>554</v>
      </c>
      <c r="B557" s="93">
        <v>1</v>
      </c>
      <c r="C557" s="5" t="s">
        <v>1204</v>
      </c>
      <c r="D557" s="6" t="s">
        <v>1205</v>
      </c>
      <c r="E557" s="15" t="s">
        <v>5</v>
      </c>
      <c r="F557" s="8" t="s">
        <v>224</v>
      </c>
      <c r="G557" s="9" t="s">
        <v>225</v>
      </c>
      <c r="H557" s="33">
        <v>70.8</v>
      </c>
      <c r="I557" s="19">
        <f t="shared" si="67"/>
        <v>28.32</v>
      </c>
      <c r="J557" s="19">
        <v>17.64</v>
      </c>
      <c r="K557" s="19">
        <v>71.68</v>
      </c>
      <c r="L557" s="19"/>
      <c r="M557" s="19">
        <f aca="true" t="shared" si="70" ref="M557:M564">J557+K557</f>
        <v>89.32000000000001</v>
      </c>
      <c r="N557" s="19">
        <f t="shared" si="68"/>
        <v>53.59</v>
      </c>
      <c r="O557" s="19"/>
      <c r="P557" s="90"/>
      <c r="Q557" s="15">
        <f t="shared" si="69"/>
        <v>81.91</v>
      </c>
      <c r="R557" s="17" t="s">
        <v>1424</v>
      </c>
    </row>
    <row r="558" spans="1:18" ht="15" customHeight="1">
      <c r="A558" s="93">
        <v>555</v>
      </c>
      <c r="B558" s="93">
        <v>2</v>
      </c>
      <c r="C558" s="5" t="s">
        <v>1206</v>
      </c>
      <c r="D558" s="6" t="s">
        <v>1207</v>
      </c>
      <c r="E558" s="15" t="s">
        <v>5</v>
      </c>
      <c r="F558" s="8" t="s">
        <v>230</v>
      </c>
      <c r="G558" s="9" t="s">
        <v>231</v>
      </c>
      <c r="H558" s="33">
        <v>73.3</v>
      </c>
      <c r="I558" s="19">
        <f t="shared" si="67"/>
        <v>29.32</v>
      </c>
      <c r="J558" s="19">
        <v>17.44</v>
      </c>
      <c r="K558" s="19">
        <v>69.6</v>
      </c>
      <c r="L558" s="19"/>
      <c r="M558" s="19">
        <f t="shared" si="70"/>
        <v>87.03999999999999</v>
      </c>
      <c r="N558" s="19">
        <f t="shared" si="68"/>
        <v>52.22</v>
      </c>
      <c r="O558" s="19"/>
      <c r="P558" s="90"/>
      <c r="Q558" s="15">
        <f t="shared" si="69"/>
        <v>81.53999999999999</v>
      </c>
      <c r="R558" s="17" t="s">
        <v>1424</v>
      </c>
    </row>
    <row r="559" spans="1:18" ht="15" customHeight="1">
      <c r="A559" s="93">
        <v>556</v>
      </c>
      <c r="B559" s="93">
        <v>3</v>
      </c>
      <c r="C559" s="5" t="s">
        <v>1208</v>
      </c>
      <c r="D559" s="6" t="s">
        <v>1209</v>
      </c>
      <c r="E559" s="15" t="s">
        <v>5</v>
      </c>
      <c r="F559" s="8" t="s">
        <v>204</v>
      </c>
      <c r="G559" s="9" t="s">
        <v>205</v>
      </c>
      <c r="H559" s="33">
        <v>86.35</v>
      </c>
      <c r="I559" s="19">
        <f t="shared" si="67"/>
        <v>34.54</v>
      </c>
      <c r="J559" s="19">
        <v>17.32</v>
      </c>
      <c r="K559" s="19">
        <v>70.4</v>
      </c>
      <c r="L559" s="19"/>
      <c r="M559" s="19">
        <f t="shared" si="70"/>
        <v>87.72</v>
      </c>
      <c r="N559" s="19">
        <f t="shared" si="68"/>
        <v>52.63</v>
      </c>
      <c r="O559" s="19"/>
      <c r="P559" s="90"/>
      <c r="Q559" s="15">
        <f t="shared" si="69"/>
        <v>87.17</v>
      </c>
      <c r="R559" s="17" t="s">
        <v>1424</v>
      </c>
    </row>
    <row r="560" spans="1:18" ht="15" customHeight="1">
      <c r="A560" s="93">
        <v>557</v>
      </c>
      <c r="B560" s="93">
        <v>4</v>
      </c>
      <c r="C560" s="5" t="s">
        <v>1210</v>
      </c>
      <c r="D560" s="6" t="s">
        <v>1211</v>
      </c>
      <c r="E560" s="15" t="s">
        <v>22</v>
      </c>
      <c r="F560" s="8" t="s">
        <v>252</v>
      </c>
      <c r="G560" s="9" t="s">
        <v>253</v>
      </c>
      <c r="H560" s="39">
        <v>77</v>
      </c>
      <c r="I560" s="19">
        <f t="shared" si="67"/>
        <v>30.8</v>
      </c>
      <c r="J560" s="19">
        <v>17.92</v>
      </c>
      <c r="K560" s="19">
        <v>72.16</v>
      </c>
      <c r="L560" s="19"/>
      <c r="M560" s="19">
        <f t="shared" si="70"/>
        <v>90.08</v>
      </c>
      <c r="N560" s="19">
        <f t="shared" si="68"/>
        <v>54.05</v>
      </c>
      <c r="O560" s="19"/>
      <c r="P560" s="90"/>
      <c r="Q560" s="15">
        <f t="shared" si="69"/>
        <v>84.85</v>
      </c>
      <c r="R560" s="17" t="s">
        <v>1424</v>
      </c>
    </row>
    <row r="561" spans="1:18" ht="15" customHeight="1">
      <c r="A561" s="93">
        <v>558</v>
      </c>
      <c r="B561" s="93">
        <v>5</v>
      </c>
      <c r="C561" s="5" t="s">
        <v>1212</v>
      </c>
      <c r="D561" s="6" t="s">
        <v>1213</v>
      </c>
      <c r="E561" s="15" t="s">
        <v>22</v>
      </c>
      <c r="F561" s="8" t="s">
        <v>259</v>
      </c>
      <c r="G561" s="9" t="s">
        <v>260</v>
      </c>
      <c r="H561" s="39">
        <v>75.8</v>
      </c>
      <c r="I561" s="19">
        <f t="shared" si="67"/>
        <v>30.32</v>
      </c>
      <c r="J561" s="5">
        <v>17.32</v>
      </c>
      <c r="K561" s="5">
        <v>70.72</v>
      </c>
      <c r="L561" s="91"/>
      <c r="M561" s="19">
        <f t="shared" si="70"/>
        <v>88.03999999999999</v>
      </c>
      <c r="N561" s="19">
        <f t="shared" si="68"/>
        <v>52.82</v>
      </c>
      <c r="O561" s="91"/>
      <c r="P561" s="91"/>
      <c r="Q561" s="15">
        <f t="shared" si="69"/>
        <v>83.14</v>
      </c>
      <c r="R561" s="17" t="s">
        <v>1424</v>
      </c>
    </row>
    <row r="562" spans="1:18" ht="15" customHeight="1">
      <c r="A562" s="93">
        <v>559</v>
      </c>
      <c r="B562" s="93">
        <v>6</v>
      </c>
      <c r="C562" s="5" t="s">
        <v>1214</v>
      </c>
      <c r="D562" s="6" t="s">
        <v>1215</v>
      </c>
      <c r="E562" s="15" t="s">
        <v>5</v>
      </c>
      <c r="F562" s="8" t="s">
        <v>208</v>
      </c>
      <c r="G562" s="9" t="s">
        <v>209</v>
      </c>
      <c r="H562" s="33">
        <v>77.1</v>
      </c>
      <c r="I562" s="19">
        <f t="shared" si="67"/>
        <v>30.84</v>
      </c>
      <c r="J562" s="5">
        <v>18.32</v>
      </c>
      <c r="K562" s="5">
        <v>70.72</v>
      </c>
      <c r="L562" s="91"/>
      <c r="M562" s="19">
        <f t="shared" si="70"/>
        <v>89.03999999999999</v>
      </c>
      <c r="N562" s="19">
        <f t="shared" si="68"/>
        <v>53.42</v>
      </c>
      <c r="O562" s="91"/>
      <c r="P562" s="91"/>
      <c r="Q562" s="15">
        <f t="shared" si="69"/>
        <v>84.26</v>
      </c>
      <c r="R562" s="17" t="s">
        <v>1424</v>
      </c>
    </row>
    <row r="563" spans="1:18" ht="15" customHeight="1">
      <c r="A563" s="93">
        <v>560</v>
      </c>
      <c r="B563" s="93">
        <v>7</v>
      </c>
      <c r="C563" s="5" t="s">
        <v>1216</v>
      </c>
      <c r="D563" s="6" t="s">
        <v>1217</v>
      </c>
      <c r="E563" s="15" t="s">
        <v>5</v>
      </c>
      <c r="F563" s="8" t="s">
        <v>265</v>
      </c>
      <c r="G563" s="9" t="s">
        <v>266</v>
      </c>
      <c r="H563" s="33">
        <v>82.9</v>
      </c>
      <c r="I563" s="19">
        <f t="shared" si="67"/>
        <v>33.16</v>
      </c>
      <c r="J563" s="5">
        <v>17.36</v>
      </c>
      <c r="K563" s="5">
        <v>72.8</v>
      </c>
      <c r="L563" s="91"/>
      <c r="M563" s="19">
        <f t="shared" si="70"/>
        <v>90.16</v>
      </c>
      <c r="N563" s="19">
        <f t="shared" si="68"/>
        <v>54.1</v>
      </c>
      <c r="O563" s="91"/>
      <c r="P563" s="91"/>
      <c r="Q563" s="15">
        <f t="shared" si="69"/>
        <v>87.25999999999999</v>
      </c>
      <c r="R563" s="17" t="s">
        <v>1424</v>
      </c>
    </row>
    <row r="564" spans="1:18" ht="15" customHeight="1">
      <c r="A564" s="93">
        <v>561</v>
      </c>
      <c r="B564" s="93">
        <v>8</v>
      </c>
      <c r="C564" s="5" t="s">
        <v>1218</v>
      </c>
      <c r="D564" s="6" t="s">
        <v>1219</v>
      </c>
      <c r="E564" s="15" t="s">
        <v>22</v>
      </c>
      <c r="F564" s="8" t="s">
        <v>224</v>
      </c>
      <c r="G564" s="9" t="s">
        <v>285</v>
      </c>
      <c r="H564" s="39">
        <v>67.7</v>
      </c>
      <c r="I564" s="19">
        <f t="shared" si="67"/>
        <v>27.08</v>
      </c>
      <c r="J564" s="5">
        <v>17.24</v>
      </c>
      <c r="K564" s="5">
        <v>71.36</v>
      </c>
      <c r="L564" s="91"/>
      <c r="M564" s="19">
        <f t="shared" si="70"/>
        <v>88.6</v>
      </c>
      <c r="N564" s="19">
        <f t="shared" si="68"/>
        <v>53.16</v>
      </c>
      <c r="O564" s="91"/>
      <c r="P564" s="91"/>
      <c r="Q564" s="15">
        <f t="shared" si="69"/>
        <v>80.24</v>
      </c>
      <c r="R564" s="17" t="s">
        <v>1424</v>
      </c>
    </row>
  </sheetData>
  <sheetProtection/>
  <mergeCells count="2">
    <mergeCell ref="A1:R1"/>
    <mergeCell ref="A2:R2"/>
  </mergeCells>
  <printOptions/>
  <pageMargins left="0.43" right="0.37" top="0.74" bottom="0.6" header="0.25972222222222224" footer="0.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2015-07-02T01:45:01Z</dcterms:created>
  <dcterms:modified xsi:type="dcterms:W3CDTF">2015-07-03T03:52:56Z</dcterms:modified>
  <cp:category/>
  <cp:version/>
  <cp:contentType/>
  <cp:contentStatus/>
</cp:coreProperties>
</file>