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1"/>
  </bookViews>
  <sheets>
    <sheet name="计划安排表" sheetId="1" r:id="rId1"/>
    <sheet name="初中招聘对照表" sheetId="2" r:id="rId2"/>
    <sheet name="小学幼儿园招聘对照表" sheetId="3" r:id="rId3"/>
  </sheets>
  <definedNames/>
  <calcPr fullCalcOnLoad="1"/>
</workbook>
</file>

<file path=xl/sharedStrings.xml><?xml version="1.0" encoding="utf-8"?>
<sst xmlns="http://schemas.openxmlformats.org/spreadsheetml/2006/main" count="162" uniqueCount="92">
  <si>
    <t>附件1：</t>
  </si>
  <si>
    <t>序号</t>
  </si>
  <si>
    <t>单位</t>
  </si>
  <si>
    <t>备注</t>
  </si>
  <si>
    <t>语文</t>
  </si>
  <si>
    <t>数学</t>
  </si>
  <si>
    <t>英语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</si>
  <si>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</si>
  <si>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</si>
  <si>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</si>
  <si>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</si>
  <si>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</si>
  <si>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</si>
  <si>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</si>
  <si>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</si>
  <si>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合计</t>
  </si>
  <si>
    <t>小计</t>
  </si>
  <si>
    <t>计划</t>
  </si>
  <si>
    <t>成绩名次</t>
  </si>
  <si>
    <t>附件3：</t>
  </si>
  <si>
    <t xml:space="preserve">   附件2：</t>
  </si>
  <si>
    <t xml:space="preserve">      
        科目
  招聘
  单位</t>
  </si>
  <si>
    <t>成绩 名次</t>
  </si>
  <si>
    <t>其他</t>
  </si>
  <si>
    <t>红星小学</t>
  </si>
  <si>
    <t>新东小学</t>
  </si>
  <si>
    <t>思源学校初中部</t>
  </si>
  <si>
    <t>调配科目</t>
  </si>
  <si>
    <t>武冈一中</t>
  </si>
  <si>
    <t>武冈二中</t>
  </si>
  <si>
    <t>武冈三中</t>
  </si>
  <si>
    <t>思源学校初中部</t>
  </si>
  <si>
    <t>语文</t>
  </si>
  <si>
    <t>科目                          调配单位</t>
  </si>
  <si>
    <t xml:space="preserve"> </t>
  </si>
  <si>
    <t>数学</t>
  </si>
  <si>
    <t>英语</t>
  </si>
  <si>
    <t>政治</t>
  </si>
  <si>
    <t>红星小学</t>
  </si>
  <si>
    <t>新东小学</t>
  </si>
  <si>
    <t>武冈一中</t>
  </si>
  <si>
    <t>武冈二中</t>
  </si>
  <si>
    <t>武冈三中</t>
  </si>
  <si>
    <t xml:space="preserve"> </t>
  </si>
  <si>
    <t>武冈十中</t>
  </si>
  <si>
    <t>物理</t>
  </si>
  <si>
    <t>化学</t>
  </si>
  <si>
    <t>二级机构</t>
  </si>
  <si>
    <t>武冈市2017年公开招考调配计划安排表</t>
  </si>
  <si>
    <t>思源学校小学部</t>
  </si>
  <si>
    <t>中学、中心小学副校长和完小校长招考至城区学校</t>
  </si>
  <si>
    <t xml:space="preserve"> </t>
  </si>
  <si>
    <t>计划</t>
  </si>
  <si>
    <t xml:space="preserve"> 计划</t>
  </si>
  <si>
    <t>物理</t>
  </si>
  <si>
    <t>化学</t>
  </si>
  <si>
    <t>生物</t>
  </si>
  <si>
    <t>计划</t>
  </si>
  <si>
    <t>历史</t>
  </si>
  <si>
    <t>地理</t>
  </si>
  <si>
    <t>武冈十中</t>
  </si>
  <si>
    <t>信息技术</t>
  </si>
  <si>
    <t>音乐</t>
  </si>
  <si>
    <t>体育</t>
  </si>
  <si>
    <t>美术</t>
  </si>
  <si>
    <t>成绩名次</t>
  </si>
  <si>
    <t>思源实验学校</t>
  </si>
  <si>
    <t>计划</t>
  </si>
  <si>
    <t xml:space="preserve"> </t>
  </si>
  <si>
    <t>1,2,4,5,7,9,10,11</t>
  </si>
  <si>
    <t>2,4</t>
  </si>
  <si>
    <t>1,9</t>
  </si>
  <si>
    <t>2,3,4,5,6,8,11,12，</t>
  </si>
  <si>
    <t>8</t>
  </si>
  <si>
    <t>3,5</t>
  </si>
  <si>
    <t>2,4,6,7</t>
  </si>
  <si>
    <t>1,2</t>
  </si>
  <si>
    <t>1,4</t>
  </si>
  <si>
    <t>2,3</t>
  </si>
  <si>
    <t>1,3</t>
  </si>
  <si>
    <t>4,2</t>
  </si>
  <si>
    <t>1,4,6</t>
  </si>
  <si>
    <t>2,5,7,3</t>
  </si>
  <si>
    <t>16,1,6,11,5,10,15</t>
  </si>
  <si>
    <t>14,4,9,3,8</t>
  </si>
  <si>
    <t>2,13,12,7</t>
  </si>
  <si>
    <t>1,6,8,11,19,15</t>
  </si>
  <si>
    <t>4,10,16,13,7</t>
  </si>
  <si>
    <t>2,3,5,9,12,18,  17,14</t>
  </si>
  <si>
    <r>
      <t>武冈市2017年公开调配小学教师岗位、成绩名次对应表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     </t>
    </r>
    <r>
      <rPr>
        <sz val="20"/>
        <rFont val="华文细黑"/>
        <family val="0"/>
      </rPr>
      <t xml:space="preserve">                               </t>
    </r>
  </si>
  <si>
    <r>
      <t>武冈市2017年公开调配初中教师岗位、成绩名次对应表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     </t>
    </r>
    <r>
      <rPr>
        <sz val="20"/>
        <rFont val="华文细黑"/>
        <family val="0"/>
      </rPr>
      <t xml:space="preserve">                               </t>
    </r>
  </si>
  <si>
    <t>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</si>
</sst>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color indexed="30"/>
      <name val="宋体"/>
      <family val="0"/>
    </font>
    <font>
      <b/>
      <sz val="12"/>
      <color indexed="10"/>
      <name val="黑体"/>
      <family val="0"/>
    </font>
    <font>
      <sz val="12"/>
      <name val="仿宋_GB2312"/>
      <family val="3"/>
    </font>
    <font>
      <sz val="24"/>
      <name val="华文细黑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30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b/>
      <sz val="24"/>
      <name val="华文细黑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20"/>
      <name val="华文细黑"/>
      <family val="0"/>
    </font>
    <font>
      <sz val="18"/>
      <name val="华文细黑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8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26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8" fillId="12" borderId="9" xfId="39" applyNumberFormat="1" applyFont="1" applyBorder="1" applyAlignment="1">
      <alignment vertical="center"/>
    </xf>
    <xf numFmtId="49" fontId="18" fillId="12" borderId="9" xfId="39" applyNumberFormat="1" applyFont="1" applyBorder="1" applyAlignment="1">
      <alignment vertical="center" wrapText="1"/>
    </xf>
    <xf numFmtId="49" fontId="18" fillId="12" borderId="9" xfId="39" applyNumberFormat="1" applyFont="1" applyBorder="1" applyAlignment="1">
      <alignment horizontal="center" vertical="center"/>
    </xf>
    <xf numFmtId="49" fontId="18" fillId="12" borderId="9" xfId="39" applyNumberFormat="1" applyFont="1" applyBorder="1" applyAlignment="1">
      <alignment horizontal="center" vertical="center" wrapText="1"/>
    </xf>
    <xf numFmtId="0" fontId="18" fillId="12" borderId="9" xfId="39" applyFont="1" applyBorder="1" applyAlignment="1">
      <alignment vertical="center" wrapText="1"/>
    </xf>
    <xf numFmtId="0" fontId="18" fillId="12" borderId="9" xfId="39" applyFont="1" applyBorder="1" applyAlignment="1">
      <alignment vertical="center"/>
    </xf>
    <xf numFmtId="0" fontId="18" fillId="12" borderId="9" xfId="39" applyNumberFormat="1" applyFont="1" applyBorder="1" applyAlignment="1">
      <alignment horizontal="center" vertical="center"/>
    </xf>
    <xf numFmtId="49" fontId="18" fillId="12" borderId="9" xfId="39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8" fillId="12" borderId="11" xfId="39" applyNumberFormat="1" applyFont="1" applyBorder="1" applyAlignment="1">
      <alignment horizontal="center" vertical="center" wrapText="1"/>
    </xf>
    <xf numFmtId="0" fontId="18" fillId="12" borderId="12" xfId="39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8" fillId="12" borderId="11" xfId="39" applyFont="1" applyBorder="1" applyAlignment="1">
      <alignment vertical="center" wrapText="1"/>
    </xf>
    <xf numFmtId="0" fontId="18" fillId="12" borderId="12" xfId="39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12" borderId="11" xfId="39" applyFont="1" applyBorder="1" applyAlignment="1">
      <alignment horizontal="center" vertical="center" wrapText="1"/>
    </xf>
    <xf numFmtId="0" fontId="18" fillId="12" borderId="12" xfId="39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8" fillId="12" borderId="9" xfId="39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3" sqref="C3:Q3"/>
    </sheetView>
  </sheetViews>
  <sheetFormatPr defaultColWidth="9.00390625" defaultRowHeight="14.25"/>
  <cols>
    <col min="1" max="1" width="4.25390625" style="0" customWidth="1"/>
    <col min="2" max="2" width="22.75390625" style="0" customWidth="1"/>
    <col min="3" max="3" width="4.375" style="7" customWidth="1"/>
    <col min="4" max="4" width="4.50390625" style="0" customWidth="1"/>
    <col min="5" max="5" width="4.625" style="0" customWidth="1"/>
    <col min="6" max="7" width="4.50390625" style="0" customWidth="1"/>
    <col min="8" max="9" width="4.75390625" style="0" customWidth="1"/>
    <col min="10" max="10" width="4.625" style="0" customWidth="1"/>
    <col min="11" max="15" width="5.625" style="0" customWidth="1"/>
    <col min="16" max="16" width="4.875" style="0" customWidth="1"/>
    <col min="17" max="17" width="5.625" style="0" customWidth="1"/>
    <col min="18" max="18" width="8.50390625" style="0" customWidth="1"/>
  </cols>
  <sheetData>
    <row r="1" spans="1:4" ht="20.25" customHeight="1">
      <c r="A1" s="35" t="s">
        <v>0</v>
      </c>
      <c r="B1" s="35"/>
      <c r="C1" s="35"/>
      <c r="D1" s="35"/>
    </row>
    <row r="2" spans="1:18" ht="36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A3" s="37" t="s">
        <v>1</v>
      </c>
      <c r="B3" s="39" t="s">
        <v>2</v>
      </c>
      <c r="C3" s="40" t="s">
        <v>27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39" t="s">
        <v>3</v>
      </c>
    </row>
    <row r="4" spans="1:18" ht="42" customHeight="1">
      <c r="A4" s="38"/>
      <c r="B4" s="39"/>
      <c r="C4" s="4" t="s">
        <v>23</v>
      </c>
      <c r="D4" s="4" t="s">
        <v>4</v>
      </c>
      <c r="E4" s="4" t="s">
        <v>5</v>
      </c>
      <c r="F4" s="4" t="s">
        <v>6</v>
      </c>
      <c r="G4" s="4" t="s">
        <v>45</v>
      </c>
      <c r="H4" s="4" t="s">
        <v>46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23" t="s">
        <v>14</v>
      </c>
      <c r="Q4" s="4" t="s">
        <v>15</v>
      </c>
      <c r="R4" s="39"/>
    </row>
    <row r="5" spans="1:18" ht="24.75" customHeight="1">
      <c r="A5" s="16">
        <v>1</v>
      </c>
      <c r="B5" s="18" t="s">
        <v>47</v>
      </c>
      <c r="C5" s="16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f>SUM(C5:P5)</f>
        <v>4</v>
      </c>
      <c r="R5" s="17"/>
    </row>
    <row r="6" spans="1:18" ht="33" customHeight="1">
      <c r="A6" s="16">
        <v>2</v>
      </c>
      <c r="B6" s="22" t="s">
        <v>50</v>
      </c>
      <c r="C6" s="16">
        <v>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f aca="true" t="shared" si="0" ref="Q6:Q14">SUM(C6:P6)</f>
        <v>10</v>
      </c>
      <c r="R6" s="17"/>
    </row>
    <row r="7" spans="1:18" ht="24.75" customHeight="1">
      <c r="A7" s="16">
        <v>3</v>
      </c>
      <c r="B7" s="18" t="s">
        <v>24</v>
      </c>
      <c r="C7" s="16"/>
      <c r="D7" s="16">
        <v>6</v>
      </c>
      <c r="E7" s="16">
        <v>7</v>
      </c>
      <c r="F7" s="16">
        <v>3</v>
      </c>
      <c r="G7" s="16"/>
      <c r="H7" s="16"/>
      <c r="I7" s="16"/>
      <c r="J7" s="16"/>
      <c r="K7" s="16"/>
      <c r="L7" s="16"/>
      <c r="M7" s="16">
        <v>2</v>
      </c>
      <c r="N7" s="16">
        <v>2</v>
      </c>
      <c r="O7" s="16"/>
      <c r="P7" s="16"/>
      <c r="Q7" s="16">
        <f t="shared" si="0"/>
        <v>20</v>
      </c>
      <c r="R7" s="17"/>
    </row>
    <row r="8" spans="1:18" ht="24.75" customHeight="1">
      <c r="A8" s="16">
        <v>4</v>
      </c>
      <c r="B8" s="18" t="s">
        <v>25</v>
      </c>
      <c r="C8" s="16"/>
      <c r="D8" s="16">
        <v>5</v>
      </c>
      <c r="E8" s="16">
        <v>5</v>
      </c>
      <c r="F8" s="16">
        <v>4</v>
      </c>
      <c r="G8" s="16"/>
      <c r="H8" s="16"/>
      <c r="I8" s="16"/>
      <c r="J8" s="16"/>
      <c r="K8" s="16"/>
      <c r="L8" s="16"/>
      <c r="M8" s="16">
        <v>2</v>
      </c>
      <c r="N8" s="16">
        <v>2</v>
      </c>
      <c r="O8" s="16">
        <v>2</v>
      </c>
      <c r="P8" s="16"/>
      <c r="Q8" s="16">
        <f t="shared" si="0"/>
        <v>20</v>
      </c>
      <c r="R8" s="17"/>
    </row>
    <row r="9" spans="1:18" ht="24.75" customHeight="1">
      <c r="A9" s="16">
        <v>10</v>
      </c>
      <c r="B9" s="18" t="s">
        <v>40</v>
      </c>
      <c r="C9" s="16"/>
      <c r="D9" s="16">
        <v>2</v>
      </c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0"/>
        <v>5</v>
      </c>
      <c r="R9" s="21"/>
    </row>
    <row r="10" spans="1:18" ht="24.75" customHeight="1">
      <c r="A10" s="16">
        <v>11</v>
      </c>
      <c r="B10" s="18" t="s">
        <v>41</v>
      </c>
      <c r="C10" s="16"/>
      <c r="D10" s="16">
        <v>1</v>
      </c>
      <c r="E10" s="16" t="s">
        <v>43</v>
      </c>
      <c r="F10" s="16">
        <v>1</v>
      </c>
      <c r="G10" s="16"/>
      <c r="H10" s="16"/>
      <c r="I10" s="16"/>
      <c r="J10" s="16">
        <v>1</v>
      </c>
      <c r="K10" s="16">
        <v>1</v>
      </c>
      <c r="L10" s="16"/>
      <c r="M10" s="16"/>
      <c r="N10" s="16"/>
      <c r="O10" s="16"/>
      <c r="P10" s="16">
        <v>1</v>
      </c>
      <c r="Q10" s="16">
        <f t="shared" si="0"/>
        <v>5</v>
      </c>
      <c r="R10" s="21"/>
    </row>
    <row r="11" spans="1:18" ht="24.75" customHeight="1">
      <c r="A11" s="16">
        <v>12</v>
      </c>
      <c r="B11" s="18" t="s">
        <v>42</v>
      </c>
      <c r="C11" s="16"/>
      <c r="D11" s="16" t="s">
        <v>43</v>
      </c>
      <c r="E11" s="16">
        <v>1</v>
      </c>
      <c r="F11" s="16" t="s">
        <v>43</v>
      </c>
      <c r="G11" s="16" t="s">
        <v>43</v>
      </c>
      <c r="H11" s="16"/>
      <c r="I11" s="16"/>
      <c r="J11" s="16"/>
      <c r="K11" s="16">
        <v>2</v>
      </c>
      <c r="L11" s="16">
        <v>1</v>
      </c>
      <c r="M11" s="16"/>
      <c r="N11" s="16"/>
      <c r="O11" s="16"/>
      <c r="P11" s="16" t="s">
        <v>43</v>
      </c>
      <c r="Q11" s="16">
        <f t="shared" si="0"/>
        <v>4</v>
      </c>
      <c r="R11" s="21" t="s">
        <v>43</v>
      </c>
    </row>
    <row r="12" spans="1:18" ht="24.75" customHeight="1">
      <c r="A12" s="16">
        <v>13</v>
      </c>
      <c r="B12" s="18" t="s">
        <v>44</v>
      </c>
      <c r="C12" s="16"/>
      <c r="D12" s="16">
        <v>1</v>
      </c>
      <c r="E12" s="16">
        <v>1</v>
      </c>
      <c r="F12" s="16" t="s">
        <v>43</v>
      </c>
      <c r="G12" s="16">
        <v>1</v>
      </c>
      <c r="H12" s="16">
        <v>1</v>
      </c>
      <c r="I12" s="16">
        <v>1</v>
      </c>
      <c r="J12" s="16"/>
      <c r="K12" s="16"/>
      <c r="L12" s="16">
        <v>1</v>
      </c>
      <c r="M12" s="16"/>
      <c r="N12" s="16"/>
      <c r="O12" s="16"/>
      <c r="P12" s="16"/>
      <c r="Q12" s="16">
        <f t="shared" si="0"/>
        <v>6</v>
      </c>
      <c r="R12" s="17"/>
    </row>
    <row r="13" spans="1:18" ht="24.75" customHeight="1">
      <c r="A13" s="16">
        <v>14</v>
      </c>
      <c r="B13" s="18" t="s">
        <v>49</v>
      </c>
      <c r="C13" s="16"/>
      <c r="D13" s="16">
        <v>8</v>
      </c>
      <c r="E13" s="16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>SUM(D13:P13)</f>
        <v>12</v>
      </c>
      <c r="R13" s="17"/>
    </row>
    <row r="14" spans="1:18" ht="24.75" customHeight="1">
      <c r="A14" s="16">
        <v>15</v>
      </c>
      <c r="B14" s="18" t="s">
        <v>26</v>
      </c>
      <c r="C14" s="16"/>
      <c r="D14" s="16">
        <v>8</v>
      </c>
      <c r="E14" s="16">
        <v>8</v>
      </c>
      <c r="F14" s="16">
        <v>4</v>
      </c>
      <c r="G14" s="16"/>
      <c r="H14" s="16"/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f t="shared" si="0"/>
        <v>28</v>
      </c>
      <c r="R14" s="17" t="s">
        <v>43</v>
      </c>
    </row>
    <row r="15" spans="1:18" ht="24.75" customHeight="1">
      <c r="A15" s="16">
        <v>16</v>
      </c>
      <c r="B15" s="18" t="s">
        <v>15</v>
      </c>
      <c r="C15" s="16">
        <f>SUM(C5:C14)</f>
        <v>14</v>
      </c>
      <c r="D15" s="16">
        <f>SUM(D5:D14)</f>
        <v>31</v>
      </c>
      <c r="E15" s="16">
        <f aca="true" t="shared" si="1" ref="E15:Q15">SUM(E5:E14)</f>
        <v>27</v>
      </c>
      <c r="F15" s="16">
        <f t="shared" si="1"/>
        <v>14</v>
      </c>
      <c r="G15" s="16">
        <f t="shared" si="1"/>
        <v>1</v>
      </c>
      <c r="H15" s="16">
        <f t="shared" si="1"/>
        <v>1</v>
      </c>
      <c r="I15" s="16">
        <f t="shared" si="1"/>
        <v>2</v>
      </c>
      <c r="J15" s="16">
        <f t="shared" si="1"/>
        <v>2</v>
      </c>
      <c r="K15" s="16">
        <f t="shared" si="1"/>
        <v>4</v>
      </c>
      <c r="L15" s="16">
        <f t="shared" si="1"/>
        <v>3</v>
      </c>
      <c r="M15" s="16">
        <f t="shared" si="1"/>
        <v>5</v>
      </c>
      <c r="N15" s="16">
        <f t="shared" si="1"/>
        <v>5</v>
      </c>
      <c r="O15" s="16">
        <f t="shared" si="1"/>
        <v>3</v>
      </c>
      <c r="P15" s="16">
        <f t="shared" si="1"/>
        <v>2</v>
      </c>
      <c r="Q15" s="16">
        <f t="shared" si="1"/>
        <v>114</v>
      </c>
      <c r="R15" s="17"/>
    </row>
  </sheetData>
  <sheetProtection/>
  <mergeCells count="6">
    <mergeCell ref="A1:D1"/>
    <mergeCell ref="A2:R2"/>
    <mergeCell ref="A3:A4"/>
    <mergeCell ref="B3:B4"/>
    <mergeCell ref="R3:R4"/>
    <mergeCell ref="C3:Q3"/>
  </mergeCells>
  <printOptions/>
  <pageMargins left="0.94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12.25390625" style="7" customWidth="1"/>
    <col min="2" max="2" width="6.625" style="7" customWidth="1"/>
    <col min="3" max="3" width="4.75390625" style="7" customWidth="1"/>
    <col min="4" max="4" width="6.625" style="19" customWidth="1"/>
    <col min="5" max="5" width="4.50390625" style="13" customWidth="1"/>
    <col min="6" max="6" width="6.625" style="7" customWidth="1"/>
    <col min="7" max="7" width="3.875" style="19" customWidth="1"/>
    <col min="8" max="8" width="7.50390625" style="14" customWidth="1"/>
    <col min="9" max="9" width="4.375" style="7" customWidth="1"/>
    <col min="10" max="10" width="3.75390625" style="19" customWidth="1"/>
    <col min="11" max="11" width="4.375" style="19" customWidth="1"/>
    <col min="12" max="12" width="6.625" style="13" customWidth="1"/>
    <col min="13" max="14" width="4.75390625" style="13" customWidth="1"/>
    <col min="15" max="16" width="4.25390625" style="7" customWidth="1"/>
    <col min="17" max="21" width="4.125" style="7" customWidth="1"/>
    <col min="22" max="22" width="4.25390625" style="15" customWidth="1"/>
    <col min="23" max="23" width="5.25390625" style="15" customWidth="1"/>
    <col min="24" max="24" width="7.875" style="7" customWidth="1"/>
    <col min="25" max="231" width="9.00390625" style="7" customWidth="1"/>
  </cols>
  <sheetData>
    <row r="1" ht="27" customHeight="1">
      <c r="A1" s="15" t="s">
        <v>19</v>
      </c>
    </row>
    <row r="2" spans="1:24" ht="79.5" customHeight="1">
      <c r="A2" s="59" t="s">
        <v>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10" customFormat="1" ht="36.75" customHeight="1">
      <c r="A3" s="61" t="s">
        <v>33</v>
      </c>
      <c r="B3" s="37" t="s">
        <v>16</v>
      </c>
      <c r="C3" s="46" t="s">
        <v>32</v>
      </c>
      <c r="D3" s="47"/>
      <c r="E3" s="46" t="s">
        <v>35</v>
      </c>
      <c r="F3" s="47"/>
      <c r="G3" s="46" t="s">
        <v>36</v>
      </c>
      <c r="H3" s="47"/>
      <c r="I3" s="24" t="s">
        <v>54</v>
      </c>
      <c r="J3" s="8" t="s">
        <v>55</v>
      </c>
      <c r="K3" s="67" t="s">
        <v>56</v>
      </c>
      <c r="L3" s="67"/>
      <c r="M3" s="46" t="s">
        <v>37</v>
      </c>
      <c r="N3" s="47"/>
      <c r="O3" s="46" t="s">
        <v>58</v>
      </c>
      <c r="P3" s="47"/>
      <c r="Q3" s="46" t="s">
        <v>59</v>
      </c>
      <c r="R3" s="47"/>
      <c r="S3" s="8" t="s">
        <v>62</v>
      </c>
      <c r="T3" s="8" t="s">
        <v>63</v>
      </c>
      <c r="U3" s="8" t="s">
        <v>64</v>
      </c>
      <c r="V3" s="46" t="s">
        <v>61</v>
      </c>
      <c r="W3" s="47"/>
      <c r="X3" s="64" t="s">
        <v>3</v>
      </c>
    </row>
    <row r="4" spans="1:24" s="10" customFormat="1" ht="36.75" customHeight="1">
      <c r="A4" s="62"/>
      <c r="B4" s="60"/>
      <c r="C4" s="43" t="s">
        <v>17</v>
      </c>
      <c r="D4" s="53" t="s">
        <v>65</v>
      </c>
      <c r="E4" s="55" t="s">
        <v>52</v>
      </c>
      <c r="F4" s="48" t="s">
        <v>65</v>
      </c>
      <c r="G4" s="55" t="s">
        <v>53</v>
      </c>
      <c r="H4" s="69" t="s">
        <v>65</v>
      </c>
      <c r="I4" s="43" t="s">
        <v>17</v>
      </c>
      <c r="J4" s="70" t="s">
        <v>52</v>
      </c>
      <c r="K4" s="68" t="s">
        <v>57</v>
      </c>
      <c r="L4" s="69" t="s">
        <v>65</v>
      </c>
      <c r="M4" s="55" t="s">
        <v>52</v>
      </c>
      <c r="N4" s="57" t="s">
        <v>65</v>
      </c>
      <c r="O4" s="43" t="s">
        <v>52</v>
      </c>
      <c r="P4" s="48" t="s">
        <v>65</v>
      </c>
      <c r="Q4" s="43" t="s">
        <v>52</v>
      </c>
      <c r="R4" s="48" t="s">
        <v>65</v>
      </c>
      <c r="S4" s="43" t="s">
        <v>52</v>
      </c>
      <c r="T4" s="43" t="s">
        <v>52</v>
      </c>
      <c r="U4" s="43" t="s">
        <v>52</v>
      </c>
      <c r="V4" s="43" t="s">
        <v>67</v>
      </c>
      <c r="W4" s="48" t="s">
        <v>65</v>
      </c>
      <c r="X4" s="65"/>
    </row>
    <row r="5" spans="1:24" s="10" customFormat="1" ht="36.75" customHeight="1">
      <c r="A5" s="63"/>
      <c r="B5" s="38"/>
      <c r="C5" s="44"/>
      <c r="D5" s="54"/>
      <c r="E5" s="56"/>
      <c r="F5" s="49"/>
      <c r="G5" s="56"/>
      <c r="H5" s="69"/>
      <c r="I5" s="44"/>
      <c r="J5" s="70"/>
      <c r="K5" s="68"/>
      <c r="L5" s="69"/>
      <c r="M5" s="56"/>
      <c r="N5" s="58"/>
      <c r="O5" s="44"/>
      <c r="P5" s="49"/>
      <c r="Q5" s="44"/>
      <c r="R5" s="49"/>
      <c r="S5" s="44"/>
      <c r="T5" s="44"/>
      <c r="U5" s="44"/>
      <c r="V5" s="44"/>
      <c r="W5" s="49"/>
      <c r="X5" s="66"/>
    </row>
    <row r="6" spans="1:24" s="11" customFormat="1" ht="56.25" customHeight="1">
      <c r="A6" s="5" t="s">
        <v>28</v>
      </c>
      <c r="B6" s="5">
        <f>SUM(C6+E6+G6)</f>
        <v>5</v>
      </c>
      <c r="C6" s="5">
        <v>2</v>
      </c>
      <c r="D6" s="27" t="s">
        <v>71</v>
      </c>
      <c r="E6" s="25">
        <v>1</v>
      </c>
      <c r="F6" s="29" t="s">
        <v>73</v>
      </c>
      <c r="G6" s="25">
        <v>2</v>
      </c>
      <c r="H6" s="32" t="s">
        <v>74</v>
      </c>
      <c r="I6" s="5" t="s">
        <v>34</v>
      </c>
      <c r="J6" s="25"/>
      <c r="K6" s="17"/>
      <c r="L6" s="27" t="s">
        <v>68</v>
      </c>
      <c r="M6" s="25"/>
      <c r="N6" s="29"/>
      <c r="O6" s="5"/>
      <c r="P6" s="29"/>
      <c r="Q6" s="5"/>
      <c r="R6" s="29"/>
      <c r="S6" s="5"/>
      <c r="T6" s="5"/>
      <c r="U6" s="5"/>
      <c r="V6" s="5"/>
      <c r="W6" s="29"/>
      <c r="X6" s="50" t="s">
        <v>34</v>
      </c>
    </row>
    <row r="7" spans="1:24" s="11" customFormat="1" ht="30" customHeight="1">
      <c r="A7" s="5" t="s">
        <v>29</v>
      </c>
      <c r="B7" s="5">
        <f>SUM(C7+G7+M7+O7+V7)</f>
        <v>5</v>
      </c>
      <c r="C7" s="5">
        <v>1</v>
      </c>
      <c r="D7" s="27">
        <v>7</v>
      </c>
      <c r="E7" s="25" t="s">
        <v>34</v>
      </c>
      <c r="F7" s="29" t="s">
        <v>68</v>
      </c>
      <c r="G7" s="25">
        <v>1</v>
      </c>
      <c r="H7" s="27">
        <v>1</v>
      </c>
      <c r="I7" s="5" t="s">
        <v>34</v>
      </c>
      <c r="J7" s="25"/>
      <c r="K7" s="17"/>
      <c r="L7" s="27" t="s">
        <v>68</v>
      </c>
      <c r="M7" s="25">
        <v>1</v>
      </c>
      <c r="N7" s="29">
        <v>1</v>
      </c>
      <c r="O7" s="5">
        <v>1</v>
      </c>
      <c r="P7" s="29">
        <v>3</v>
      </c>
      <c r="Q7" s="5"/>
      <c r="R7" s="29"/>
      <c r="S7" s="5"/>
      <c r="T7" s="5"/>
      <c r="U7" s="5"/>
      <c r="V7" s="5">
        <v>1</v>
      </c>
      <c r="W7" s="29">
        <v>2</v>
      </c>
      <c r="X7" s="51"/>
    </row>
    <row r="8" spans="1:24" s="11" customFormat="1" ht="30" customHeight="1">
      <c r="A8" s="5" t="s">
        <v>30</v>
      </c>
      <c r="B8" s="5">
        <f>SUM(E8+O8+Q8)</f>
        <v>4</v>
      </c>
      <c r="C8" s="5" t="s">
        <v>51</v>
      </c>
      <c r="D8" s="27" t="s">
        <v>68</v>
      </c>
      <c r="E8" s="25">
        <v>1</v>
      </c>
      <c r="F8" s="29">
        <v>6</v>
      </c>
      <c r="G8" s="25"/>
      <c r="H8" s="27" t="s">
        <v>68</v>
      </c>
      <c r="I8" s="5" t="s">
        <v>51</v>
      </c>
      <c r="J8" s="25" t="s">
        <v>51</v>
      </c>
      <c r="K8" s="17" t="s">
        <v>51</v>
      </c>
      <c r="L8" s="27" t="s">
        <v>68</v>
      </c>
      <c r="M8" s="25"/>
      <c r="N8" s="29"/>
      <c r="O8" s="5">
        <v>2</v>
      </c>
      <c r="P8" s="29" t="s">
        <v>70</v>
      </c>
      <c r="Q8" s="5">
        <v>1</v>
      </c>
      <c r="R8" s="29">
        <v>1</v>
      </c>
      <c r="S8" s="5"/>
      <c r="T8" s="5"/>
      <c r="U8" s="5"/>
      <c r="V8" s="5" t="s">
        <v>68</v>
      </c>
      <c r="W8" s="29"/>
      <c r="X8" s="51"/>
    </row>
    <row r="9" spans="1:24" s="11" customFormat="1" ht="30" customHeight="1">
      <c r="A9" s="5" t="s">
        <v>60</v>
      </c>
      <c r="B9" s="5">
        <f>SUM(C9+E9+I9+J9+K9+Q9)</f>
        <v>6</v>
      </c>
      <c r="C9" s="5">
        <v>1</v>
      </c>
      <c r="D9" s="27">
        <v>10</v>
      </c>
      <c r="E9" s="25">
        <v>1</v>
      </c>
      <c r="F9" s="34" t="s">
        <v>91</v>
      </c>
      <c r="G9" s="25"/>
      <c r="H9" s="27" t="s">
        <v>68</v>
      </c>
      <c r="I9" s="5">
        <v>1</v>
      </c>
      <c r="J9" s="25">
        <v>1</v>
      </c>
      <c r="K9" s="17">
        <v>1</v>
      </c>
      <c r="L9" s="27">
        <v>1</v>
      </c>
      <c r="M9" s="25"/>
      <c r="N9" s="29"/>
      <c r="O9" s="5" t="s">
        <v>34</v>
      </c>
      <c r="P9" s="29"/>
      <c r="Q9" s="5">
        <v>1</v>
      </c>
      <c r="R9" s="29">
        <v>3</v>
      </c>
      <c r="S9" s="5"/>
      <c r="T9" s="5"/>
      <c r="U9" s="5"/>
      <c r="V9" s="5"/>
      <c r="W9" s="29"/>
      <c r="X9" s="51"/>
    </row>
    <row r="10" spans="1:24" s="11" customFormat="1" ht="44.25" customHeight="1">
      <c r="A10" s="8" t="s">
        <v>31</v>
      </c>
      <c r="B10" s="5">
        <f>SUM(C10+E10+G10+K10+O10+Q10+S10+T10+U10+V10+M10)</f>
        <v>28</v>
      </c>
      <c r="C10" s="5">
        <v>8</v>
      </c>
      <c r="D10" s="28" t="s">
        <v>72</v>
      </c>
      <c r="E10" s="25">
        <v>8</v>
      </c>
      <c r="F10" s="30" t="s">
        <v>69</v>
      </c>
      <c r="G10" s="25">
        <v>4</v>
      </c>
      <c r="H10" s="27" t="s">
        <v>75</v>
      </c>
      <c r="I10" s="5" t="s">
        <v>34</v>
      </c>
      <c r="J10" s="25"/>
      <c r="K10" s="17">
        <v>1</v>
      </c>
      <c r="L10" s="27">
        <v>2</v>
      </c>
      <c r="M10" s="25">
        <v>1</v>
      </c>
      <c r="N10" s="29">
        <v>2</v>
      </c>
      <c r="O10" s="5">
        <v>1</v>
      </c>
      <c r="P10" s="29">
        <v>1</v>
      </c>
      <c r="Q10" s="5">
        <v>1</v>
      </c>
      <c r="R10" s="29">
        <v>2</v>
      </c>
      <c r="S10" s="5">
        <v>1</v>
      </c>
      <c r="T10" s="5">
        <v>1</v>
      </c>
      <c r="U10" s="5">
        <v>1</v>
      </c>
      <c r="V10" s="5">
        <v>1</v>
      </c>
      <c r="W10" s="29">
        <v>1</v>
      </c>
      <c r="X10" s="51"/>
    </row>
    <row r="11" spans="1:24" s="12" customFormat="1" ht="30" customHeight="1">
      <c r="A11" s="5" t="s">
        <v>16</v>
      </c>
      <c r="B11" s="5">
        <f>SUM(C11:V11)</f>
        <v>48</v>
      </c>
      <c r="C11" s="5">
        <f aca="true" t="shared" si="0" ref="C11:V11">SUM(C6:C10)</f>
        <v>12</v>
      </c>
      <c r="D11" s="29" t="s">
        <v>68</v>
      </c>
      <c r="E11" s="5">
        <f t="shared" si="0"/>
        <v>11</v>
      </c>
      <c r="F11" s="29" t="s">
        <v>68</v>
      </c>
      <c r="G11" s="5">
        <f t="shared" si="0"/>
        <v>7</v>
      </c>
      <c r="H11" s="29" t="s">
        <v>68</v>
      </c>
      <c r="I11" s="5">
        <f t="shared" si="0"/>
        <v>1</v>
      </c>
      <c r="J11" s="5">
        <f t="shared" si="0"/>
        <v>1</v>
      </c>
      <c r="K11" s="5">
        <f t="shared" si="0"/>
        <v>2</v>
      </c>
      <c r="L11" s="29" t="s">
        <v>68</v>
      </c>
      <c r="M11" s="5">
        <f t="shared" si="0"/>
        <v>2</v>
      </c>
      <c r="N11" s="29"/>
      <c r="O11" s="5">
        <f t="shared" si="0"/>
        <v>4</v>
      </c>
      <c r="P11" s="29"/>
      <c r="Q11" s="5">
        <f t="shared" si="0"/>
        <v>3</v>
      </c>
      <c r="R11" s="29"/>
      <c r="S11" s="5">
        <f t="shared" si="0"/>
        <v>1</v>
      </c>
      <c r="T11" s="5">
        <f t="shared" si="0"/>
        <v>1</v>
      </c>
      <c r="U11" s="5">
        <f t="shared" si="0"/>
        <v>1</v>
      </c>
      <c r="V11" s="5">
        <f t="shared" si="0"/>
        <v>2</v>
      </c>
      <c r="W11" s="29"/>
      <c r="X11" s="52"/>
    </row>
    <row r="12" ht="14.25">
      <c r="A12" s="20"/>
    </row>
  </sheetData>
  <sheetProtection/>
  <mergeCells count="34">
    <mergeCell ref="K3:L3"/>
    <mergeCell ref="K4:K5"/>
    <mergeCell ref="L4:L5"/>
    <mergeCell ref="J4:J5"/>
    <mergeCell ref="E3:F3"/>
    <mergeCell ref="E4:E5"/>
    <mergeCell ref="G3:H3"/>
    <mergeCell ref="G4:G5"/>
    <mergeCell ref="H4:H5"/>
    <mergeCell ref="F4:F5"/>
    <mergeCell ref="A2:X2"/>
    <mergeCell ref="B3:B5"/>
    <mergeCell ref="A3:A5"/>
    <mergeCell ref="X3:X5"/>
    <mergeCell ref="C3:D3"/>
    <mergeCell ref="T4:T5"/>
    <mergeCell ref="U4:U5"/>
    <mergeCell ref="V3:W3"/>
    <mergeCell ref="W4:W5"/>
    <mergeCell ref="M3:N3"/>
    <mergeCell ref="C4:C5"/>
    <mergeCell ref="I4:I5"/>
    <mergeCell ref="D4:D5"/>
    <mergeCell ref="M4:M5"/>
    <mergeCell ref="O4:O5"/>
    <mergeCell ref="N4:N5"/>
    <mergeCell ref="O3:P3"/>
    <mergeCell ref="Q3:R3"/>
    <mergeCell ref="P4:P5"/>
    <mergeCell ref="R4:R5"/>
    <mergeCell ref="X6:X11"/>
    <mergeCell ref="Q4:Q5"/>
    <mergeCell ref="V4:V5"/>
    <mergeCell ref="S4:S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2" sqref="A2:N2"/>
    </sheetView>
  </sheetViews>
  <sheetFormatPr defaultColWidth="9.00390625" defaultRowHeight="14.25"/>
  <cols>
    <col min="1" max="1" width="17.75390625" style="0" customWidth="1"/>
    <col min="2" max="2" width="5.875" style="0" customWidth="1"/>
    <col min="3" max="3" width="5.125" style="0" customWidth="1"/>
    <col min="4" max="4" width="15.875" style="2" customWidth="1"/>
    <col min="5" max="5" width="5.00390625" style="7" customWidth="1"/>
    <col min="6" max="6" width="18.75390625" style="2" customWidth="1"/>
    <col min="7" max="7" width="5.125" style="7" customWidth="1"/>
    <col min="8" max="8" width="7.875" style="2" customWidth="1"/>
    <col min="9" max="9" width="5.125" style="7" customWidth="1"/>
    <col min="10" max="10" width="5.875" style="2" customWidth="1"/>
    <col min="11" max="11" width="5.25390625" style="7" customWidth="1"/>
    <col min="12" max="12" width="5.875" style="2" customWidth="1"/>
    <col min="13" max="13" width="5.25390625" style="7" customWidth="1"/>
    <col min="14" max="14" width="5.875" style="2" customWidth="1"/>
    <col min="15" max="15" width="8.375" style="0" customWidth="1"/>
  </cols>
  <sheetData>
    <row r="1" ht="24" customHeight="1">
      <c r="A1" s="3" t="s">
        <v>20</v>
      </c>
    </row>
    <row r="2" spans="1:15" ht="98.25" customHeight="1">
      <c r="A2" s="59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"/>
    </row>
    <row r="3" spans="1:15" ht="30" customHeight="1">
      <c r="A3" s="72" t="s">
        <v>21</v>
      </c>
      <c r="B3" s="37" t="s">
        <v>16</v>
      </c>
      <c r="C3" s="74" t="s">
        <v>4</v>
      </c>
      <c r="D3" s="75"/>
      <c r="E3" s="74" t="s">
        <v>5</v>
      </c>
      <c r="F3" s="75"/>
      <c r="G3" s="74" t="s">
        <v>6</v>
      </c>
      <c r="H3" s="75"/>
      <c r="I3" s="46" t="s">
        <v>11</v>
      </c>
      <c r="J3" s="47"/>
      <c r="K3" s="46" t="s">
        <v>12</v>
      </c>
      <c r="L3" s="47"/>
      <c r="M3" s="46" t="s">
        <v>13</v>
      </c>
      <c r="N3" s="47"/>
      <c r="O3" s="64" t="s">
        <v>3</v>
      </c>
    </row>
    <row r="4" spans="1:15" ht="69" customHeight="1">
      <c r="A4" s="73"/>
      <c r="B4" s="38"/>
      <c r="C4" s="4" t="s">
        <v>17</v>
      </c>
      <c r="D4" s="32" t="s">
        <v>18</v>
      </c>
      <c r="E4" s="25" t="s">
        <v>17</v>
      </c>
      <c r="F4" s="32" t="s">
        <v>65</v>
      </c>
      <c r="G4" s="25" t="s">
        <v>17</v>
      </c>
      <c r="H4" s="31" t="s">
        <v>65</v>
      </c>
      <c r="I4" s="25" t="s">
        <v>17</v>
      </c>
      <c r="J4" s="31" t="s">
        <v>22</v>
      </c>
      <c r="K4" s="25" t="s">
        <v>17</v>
      </c>
      <c r="L4" s="31" t="s">
        <v>22</v>
      </c>
      <c r="M4" s="25" t="s">
        <v>17</v>
      </c>
      <c r="N4" s="31" t="s">
        <v>22</v>
      </c>
      <c r="O4" s="66"/>
    </row>
    <row r="5" spans="1:15" ht="27.75" customHeight="1">
      <c r="A5" s="5" t="s">
        <v>38</v>
      </c>
      <c r="B5" s="5">
        <f>SUM(C5:M5)</f>
        <v>20</v>
      </c>
      <c r="C5" s="5">
        <v>6</v>
      </c>
      <c r="D5" s="32" t="s">
        <v>86</v>
      </c>
      <c r="E5" s="25">
        <v>7</v>
      </c>
      <c r="F5" s="32" t="s">
        <v>83</v>
      </c>
      <c r="G5" s="25">
        <v>3</v>
      </c>
      <c r="H5" s="32" t="s">
        <v>81</v>
      </c>
      <c r="I5" s="25">
        <v>2</v>
      </c>
      <c r="J5" s="32" t="s">
        <v>79</v>
      </c>
      <c r="K5" s="25">
        <v>2</v>
      </c>
      <c r="L5" s="32" t="s">
        <v>77</v>
      </c>
      <c r="M5" s="25"/>
      <c r="N5" s="32"/>
      <c r="O5" s="9"/>
    </row>
    <row r="6" spans="1:15" ht="27.75" customHeight="1">
      <c r="A6" s="5" t="s">
        <v>39</v>
      </c>
      <c r="B6" s="5">
        <f>SUM(C6:M6)</f>
        <v>20</v>
      </c>
      <c r="C6" s="5">
        <v>5</v>
      </c>
      <c r="D6" s="32" t="s">
        <v>87</v>
      </c>
      <c r="E6" s="25">
        <v>5</v>
      </c>
      <c r="F6" s="32" t="s">
        <v>84</v>
      </c>
      <c r="G6" s="25">
        <v>4</v>
      </c>
      <c r="H6" s="32" t="s">
        <v>82</v>
      </c>
      <c r="I6" s="25">
        <v>2</v>
      </c>
      <c r="J6" s="32" t="s">
        <v>80</v>
      </c>
      <c r="K6" s="25">
        <v>2</v>
      </c>
      <c r="L6" s="32" t="s">
        <v>78</v>
      </c>
      <c r="M6" s="25">
        <v>2</v>
      </c>
      <c r="N6" s="32" t="s">
        <v>76</v>
      </c>
      <c r="O6" s="9"/>
    </row>
    <row r="7" spans="1:15" ht="36.75" customHeight="1">
      <c r="A7" s="5" t="s">
        <v>66</v>
      </c>
      <c r="B7" s="5">
        <f>SUM(C7:M7)</f>
        <v>12</v>
      </c>
      <c r="C7" s="5">
        <v>8</v>
      </c>
      <c r="D7" s="31" t="s">
        <v>88</v>
      </c>
      <c r="E7" s="25">
        <v>4</v>
      </c>
      <c r="F7" s="32" t="s">
        <v>85</v>
      </c>
      <c r="G7" s="25"/>
      <c r="H7" s="32"/>
      <c r="I7" s="25"/>
      <c r="J7" s="32"/>
      <c r="K7" s="25"/>
      <c r="L7" s="32"/>
      <c r="M7" s="25"/>
      <c r="N7" s="32"/>
      <c r="O7" s="9"/>
    </row>
    <row r="8" spans="1:15" s="1" customFormat="1" ht="27.75" customHeight="1">
      <c r="A8" s="6" t="s">
        <v>16</v>
      </c>
      <c r="B8" s="6">
        <f>SUM(B5:B7)</f>
        <v>52</v>
      </c>
      <c r="C8" s="6">
        <f aca="true" t="shared" si="0" ref="C8:M8">SUM(C5:C7)</f>
        <v>19</v>
      </c>
      <c r="D8" s="33" t="s">
        <v>68</v>
      </c>
      <c r="E8" s="6">
        <f t="shared" si="0"/>
        <v>16</v>
      </c>
      <c r="F8" s="33" t="s">
        <v>68</v>
      </c>
      <c r="G8" s="6">
        <f t="shared" si="0"/>
        <v>7</v>
      </c>
      <c r="H8" s="33" t="s">
        <v>68</v>
      </c>
      <c r="I8" s="6">
        <f t="shared" si="0"/>
        <v>4</v>
      </c>
      <c r="J8" s="33" t="s">
        <v>68</v>
      </c>
      <c r="K8" s="6">
        <f t="shared" si="0"/>
        <v>4</v>
      </c>
      <c r="L8" s="33" t="s">
        <v>68</v>
      </c>
      <c r="M8" s="6">
        <f t="shared" si="0"/>
        <v>2</v>
      </c>
      <c r="N8" s="33" t="s">
        <v>68</v>
      </c>
      <c r="O8" s="6"/>
    </row>
    <row r="9" ht="14.25">
      <c r="C9" s="26" t="s">
        <v>34</v>
      </c>
    </row>
  </sheetData>
  <sheetProtection/>
  <mergeCells count="10">
    <mergeCell ref="A2:N2"/>
    <mergeCell ref="A3:A4"/>
    <mergeCell ref="B3:B4"/>
    <mergeCell ref="O3:O4"/>
    <mergeCell ref="M3:N3"/>
    <mergeCell ref="K3:L3"/>
    <mergeCell ref="I3:J3"/>
    <mergeCell ref="G3:H3"/>
    <mergeCell ref="E3:F3"/>
    <mergeCell ref="C3:D3"/>
  </mergeCells>
  <printOptions/>
  <pageMargins left="0.51" right="0.5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2017-08-15T01:55:53Z</cp:lastPrinted>
  <dcterms:created xsi:type="dcterms:W3CDTF">2013-04-27T09:07:30Z</dcterms:created>
  <dcterms:modified xsi:type="dcterms:W3CDTF">2017-08-15T09:08:15Z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